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L:\SATIN ALMA\SUBE\3. GENEL KURUL\2025\AJANS HİZMETİ\"/>
    </mc:Choice>
  </mc:AlternateContent>
  <xr:revisionPtr revIDLastSave="0" documentId="13_ncr:1_{59071182-8F6C-4156-ABA5-511A48711773}" xr6:coauthVersionLast="47" xr6:coauthVersionMax="47" xr10:uidLastSave="{00000000-0000-0000-0000-000000000000}"/>
  <bookViews>
    <workbookView xWindow="-120" yWindow="-120" windowWidth="29040" windowHeight="15720" xr2:uid="{00000000-000D-0000-FFFF-FFFF00000000}"/>
  </bookViews>
  <sheets>
    <sheet name="TEKNİK_ŞARTNAME" sheetId="9" r:id="rId1"/>
  </sheets>
  <definedNames>
    <definedName name="_xlnm.Print_Area" localSheetId="0">TEKNİK_ŞARTNAME!$A$1:$F$77</definedName>
    <definedName name="_xlnm.Print_Titles" localSheetId="0">TEKNİK_ŞARTNAME!$1:$2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9" l="1"/>
  <c r="F17" i="9"/>
  <c r="F73" i="9"/>
  <c r="F72" i="9"/>
  <c r="F71" i="9"/>
  <c r="F66" i="9"/>
  <c r="F65" i="9"/>
  <c r="F64" i="9"/>
  <c r="F63" i="9"/>
  <c r="F62" i="9"/>
  <c r="F61" i="9"/>
  <c r="F52" i="9"/>
  <c r="F51" i="9"/>
  <c r="F59" i="9"/>
  <c r="F50" i="9"/>
  <c r="F57" i="9"/>
  <c r="F56" i="9"/>
  <c r="F55" i="9"/>
  <c r="F54" i="9"/>
  <c r="F53" i="9"/>
  <c r="F70" i="9"/>
  <c r="F48" i="9"/>
  <c r="F47" i="9"/>
  <c r="F46" i="9"/>
  <c r="F45" i="9"/>
  <c r="F44" i="9"/>
  <c r="F43" i="9"/>
  <c r="F41" i="9"/>
  <c r="F40" i="9"/>
  <c r="F39" i="9"/>
  <c r="F38" i="9"/>
  <c r="F37" i="9"/>
  <c r="F36" i="9"/>
  <c r="F35" i="9"/>
  <c r="F34" i="9"/>
  <c r="F32" i="9"/>
  <c r="F31" i="9"/>
  <c r="F30" i="9"/>
  <c r="F29" i="9"/>
  <c r="F28" i="9"/>
  <c r="F26" i="9"/>
  <c r="F25" i="9"/>
  <c r="F24" i="9"/>
  <c r="F23" i="9"/>
  <c r="F22" i="9"/>
  <c r="F21" i="9"/>
  <c r="F20" i="9"/>
  <c r="F19" i="9"/>
  <c r="F18" i="9"/>
  <c r="F15" i="9"/>
  <c r="F14" i="9"/>
  <c r="F13" i="9"/>
  <c r="F12" i="9"/>
  <c r="F11" i="9"/>
  <c r="F10" i="9"/>
  <c r="F9" i="9"/>
  <c r="F8" i="9"/>
  <c r="F7" i="9"/>
  <c r="F6" i="9"/>
  <c r="F5" i="9"/>
  <c r="F4" i="9"/>
  <c r="F3" i="9"/>
  <c r="F16" i="9" s="1"/>
  <c r="F33" i="9" l="1"/>
  <c r="F74" i="9"/>
  <c r="F60" i="9"/>
  <c r="F42" i="9"/>
  <c r="F67" i="9"/>
  <c r="F27" i="9"/>
  <c r="F49" i="9"/>
  <c r="F76" i="9" l="1"/>
</calcChain>
</file>

<file path=xl/sharedStrings.xml><?xml version="1.0" encoding="utf-8"?>
<sst xmlns="http://schemas.openxmlformats.org/spreadsheetml/2006/main" count="141" uniqueCount="141">
  <si>
    <t>FOTOĞRAFÇI</t>
  </si>
  <si>
    <t>PROTOKOL ÇİÇEĞİ</t>
  </si>
  <si>
    <t>GÜN</t>
  </si>
  <si>
    <t>İŞ KALEMİ</t>
  </si>
  <si>
    <t>AÇIKLAMA</t>
  </si>
  <si>
    <t>SAHNE PODYUMU KAPLAMA</t>
  </si>
  <si>
    <t>SAHNE ÖNÜ LOGO UYGULAMA</t>
  </si>
  <si>
    <t>HEAD TABLE</t>
  </si>
  <si>
    <t>İNTERNET</t>
  </si>
  <si>
    <t>FOTOĞRAF PANOLARI</t>
  </si>
  <si>
    <t>KOLON GİYDİRME</t>
  </si>
  <si>
    <t>YÖNLENDİRME PANOSU</t>
  </si>
  <si>
    <t>SÜPERVİZÖR</t>
  </si>
  <si>
    <t>HOST-HOSTES</t>
  </si>
  <si>
    <t>TEKNİK PERSONEL</t>
  </si>
  <si>
    <t>BUTON ROZET</t>
  </si>
  <si>
    <t>AÇILIŞ FİLMİ</t>
  </si>
  <si>
    <t>LOGO ANİMASYON</t>
  </si>
  <si>
    <t>KİMLİK ANİMASYON</t>
  </si>
  <si>
    <t>ÖZEL ÖDÜL ANİMASYON</t>
  </si>
  <si>
    <t>KATEGORİ ANİMASYON</t>
  </si>
  <si>
    <t>GENEL TOPLAM</t>
  </si>
  <si>
    <t>KAMERA VE REJİ SİSTEMİ</t>
  </si>
  <si>
    <t>YAKA KARTI VE İPİ</t>
  </si>
  <si>
    <t>CANLI YAYIN</t>
  </si>
  <si>
    <t>AMBULANS</t>
  </si>
  <si>
    <t xml:space="preserve"> ANA SAHNE HİZMETLERİ ARA TOPLAM</t>
  </si>
  <si>
    <t xml:space="preserve"> FUAYE ALANI DİĞER BASKI HİZMETLERİ ARA TOPLAM</t>
  </si>
  <si>
    <t xml:space="preserve"> CUMHURBAŞKANLIĞI TALEPLERİ HİZMETLERİ ARA TOPLAM</t>
  </si>
  <si>
    <t>3 Kameralı Reji Sistemi + Jimmy Jip</t>
  </si>
  <si>
    <t>55 İnch</t>
  </si>
  <si>
    <t>Kayıt Alanı İçin Modem Kurulumu</t>
  </si>
  <si>
    <t>Protokol Sehpaları İçin Beyaz Çiçek</t>
  </si>
  <si>
    <t>Canlı Yayın Aracı</t>
  </si>
  <si>
    <t>Destek Personel Host-Hostes Temini</t>
  </si>
  <si>
    <t>Bilişim Malzemeleri İçin Teknik Personel Temini</t>
  </si>
  <si>
    <t>Çapı 4 Cm</t>
  </si>
  <si>
    <t>Logo Loop Animasyon</t>
  </si>
  <si>
    <t>TİM Başkanı, Bakan Bey, Sn.Cumhurbaşkanımız</t>
  </si>
  <si>
    <t>ADET/
KİŞİ/ M2</t>
  </si>
  <si>
    <t>SAHNE ÖNÜ HALI KAPLAMA</t>
  </si>
  <si>
    <t>Giriş Çıkış ile Tüm Alan Çekimi</t>
  </si>
  <si>
    <t>KAYIT MASASI BACKDROP</t>
  </si>
  <si>
    <t>KAYIT MASASI ve BRANDING</t>
  </si>
  <si>
    <t>TİM ÇALIŞMA ODASI</t>
  </si>
  <si>
    <t>80 cm x 180 cm Çift Taraflı Folyo Kaplama</t>
  </si>
  <si>
    <t>CB GİRİŞ KAPAMA</t>
  </si>
  <si>
    <t xml:space="preserve"> FİLM - ANİMASYON - CANLI YAYIN HİZMETLERİ ARA TOPLAM</t>
  </si>
  <si>
    <t xml:space="preserve"> PERSONEL ve DESTEK HİZMETLERİ ARA TOPLAM</t>
  </si>
  <si>
    <t>DİĞER GİDERLER ARA TOPLAM</t>
  </si>
  <si>
    <t xml:space="preserve">5 Kişilik Head Table Kurulumu ve Kaplama </t>
  </si>
  <si>
    <t>Kurulum Günleri Dahil (Doktorlu)</t>
  </si>
  <si>
    <t>LCV HİZMETİ</t>
  </si>
  <si>
    <t>200 cm Genişlikte 2 Adet Basamak
Sağ ve Sol Tarafta</t>
  </si>
  <si>
    <t>SAHNE PODYUM BASAMAĞI</t>
  </si>
  <si>
    <t>HOŞGELDİN TAGI</t>
  </si>
  <si>
    <t>BRANDİNG</t>
  </si>
  <si>
    <t>KOKTEYL ALAN KUMAŞ KAPAMA</t>
  </si>
  <si>
    <t>2 Adet Fotoğraf Panosu Arka Kumaş Kapama</t>
  </si>
  <si>
    <t>SAHNE</t>
  </si>
  <si>
    <t>SAHNE ARKASI HAZIRLIK</t>
  </si>
  <si>
    <t>Bilgisayar
Protokol Etiketi ve Diğer Baskıları Alabilecek Nitelikte Yazıcı
Etiket (Tanex - TW-2404)</t>
  </si>
  <si>
    <t>MİKROFON</t>
  </si>
  <si>
    <t>PLAZMA ve COVER KAPAMA</t>
  </si>
  <si>
    <t>SUNUCU</t>
  </si>
  <si>
    <t>SİMULTANE ÇEVİRİ</t>
  </si>
  <si>
    <t>KAYIT ÇADIRI GİRİŞ-ÇIKIŞ BRANDINGLERİ</t>
  </si>
  <si>
    <t>4 m x 3 m</t>
  </si>
  <si>
    <t>15 m x 3 m Kayıt Masası Backdrop</t>
  </si>
  <si>
    <t>15 m x 1 m Yükseklikte ve Branding</t>
  </si>
  <si>
    <t>KAYIT MASASI ALFABETİK YÖNLENDİRME</t>
  </si>
  <si>
    <t>Hazirun / Delege Kayıt Masası + Harf Bölümlü ve Sabitlenecek 6 Totem (Branding Üzerine Basılmaması Halinde) Yerden En Az 2,5 m veya 3 m Yükseklikte Uzaktan Görünür Boyutta (20 cm x 20 cm)</t>
  </si>
  <si>
    <t>Turnike Sistemi Alınanına Kırmızı/Lacivert Rop Bariyer</t>
  </si>
  <si>
    <t>İKRAM ÇADIRI KURULUMU</t>
  </si>
  <si>
    <t>RAY ve AĞIRLIK SİSTEMİ</t>
  </si>
  <si>
    <t>Güvenlik Açısından Ray ve Ağırlık Sistemi Temini Ve Uygulaması</t>
  </si>
  <si>
    <t>KUMAŞ KAPLAMA</t>
  </si>
  <si>
    <t>ÇADIR İÇİ DEKORASYON</t>
  </si>
  <si>
    <t>30 Adet Siyah Lizbon Koltuk
15 Adet Siyah Lizbon Uzun Puf
20 Adet Siyah Lizbon 50 x 50 Puf
15 Adet Siyah Uzun İkea Sehpa
20 Adet Siyah Odessa Bistro Masa
20 Adet  Siyah Monte Bistro Masa
20 Adet Siyah Roza Bar Masası
20 Adet Siyah Gloria Bar Masası
150 Adet Şeffaf Amber Bar Taburesi (Siyah Minderli)
150 Adet Şeffaf Prince Bar Taburesi (Siyah Minderli)</t>
  </si>
  <si>
    <t>DIŞ ALAN DEKORASYON</t>
  </si>
  <si>
    <t>İKRAM ÇADIRI VE KURULUMU TOPLAM</t>
  </si>
  <si>
    <t>DIŞ ALAN YÖNLENDİRMELERİ</t>
  </si>
  <si>
    <t>6 m x 3 m x 0,50 cm</t>
  </si>
  <si>
    <t>REJİ KAPAMA</t>
  </si>
  <si>
    <t>1 m x 9 m</t>
  </si>
  <si>
    <t>İlk 10 İhracatçı Kimlik Animasyonu</t>
  </si>
  <si>
    <t>27 Sektör Şampiyonları Kimlik Animasyonu</t>
  </si>
  <si>
    <t>Alternatifli Teklif Beklenmektedir.</t>
  </si>
  <si>
    <t>KUMANYA</t>
  </si>
  <si>
    <t>Cumhurbaşkanlığı Koruma ve Görevli Ekibi Kumanya Bedeli</t>
  </si>
  <si>
    <t>DIŞ ALAN AKORDEON BARİYER</t>
  </si>
  <si>
    <t>İÇ ALAN AKORDEON BARİYER</t>
  </si>
  <si>
    <t>AKERDEON BARİYER KUMAŞ KAPLAMA</t>
  </si>
  <si>
    <t>İç Mekandaki Bariyerlerin Lacivert Kumaşla Kaplanması</t>
  </si>
  <si>
    <t>CB GEÇİŞİ KAPAMA K.KUTUSU</t>
  </si>
  <si>
    <t>Görevli Personel Haricinde TİM tarafından EK Personel İstenmesi Durumunda Fiyatlama Yapılacaktır.</t>
  </si>
  <si>
    <t>Davetiye Listesine Yapılacak, Lcv Aramaları Hizmeti (8 Kişi)
(Yaklaşık 4.500 Kişi Minumum 2 Defa Aranacak, 6 Gün Çalışacak İnbound Karşılamalar Dahil Edilmelidir.)</t>
  </si>
  <si>
    <t>JENERATÖR VE YAKIT</t>
  </si>
  <si>
    <t>Ana Sahnedeki Tüm Teknik Malzemenin Prova Gününden İtibaren Jeneratöre Bağlanarak Çalıştırılması. Jeneratör Kira Bedeli ve Öngörülen Yakıt Harcaması Dahil Edilmelidir. (Yakıt Bedeli İbrazı İle Ödeme Yapılacaktır.)</t>
  </si>
  <si>
    <t>DELEGE VE MİSAFİRLER HEDİYE</t>
  </si>
  <si>
    <t>ÇANTA</t>
  </si>
  <si>
    <t xml:space="preserve"> Hediyeler İçin. (Verilecek Hediyeye Göre Ölçü Belirlenecektir.)</t>
  </si>
  <si>
    <t>TUTAR</t>
  </si>
  <si>
    <t>14,5 cm x 9,5 cm PVC Yaka Kartı, Çift Kancalı Baskılı Yaka İpi</t>
  </si>
  <si>
    <t>2 Adet Bilgisayar, 2 Adet Yazıcı</t>
  </si>
  <si>
    <t>GÜVENLİK ÇADIRI</t>
  </si>
  <si>
    <t>KAYIT ÇADIRI</t>
  </si>
  <si>
    <t>20m x 4m
Indoor Full Led Ekran 3,9mm  – 150m2
Watchout Sistem+Asender, Laptop  + Mac Book Pro, Q-Lite
Fiber Optik Kablolama
Toplantı Reji Sistemi 
Truss + Işık + Ses Sistemleri</t>
  </si>
  <si>
    <t>Podyum Zemin  Kaplama - 250 M2
4 Adet Plazma Cover. 
Sahne Blackout Kumaş Kaplama. 
Dijital Kürsü
Kurulacak Truss Sisteminin Kumaş Kaplanması. 
Sahne Üzeri Özel Dekor</t>
  </si>
  <si>
    <t>Ana Sahne Protokol Alanı Logo Baskılı Halı Kaplama - 300 m2</t>
  </si>
  <si>
    <t>Sahne Önü Plazma – 42 İnç – 2 Adet</t>
  </si>
  <si>
    <t>TİM GENEL KURULU AJANS HİZMETİ ŞARTNAMESİ</t>
  </si>
  <si>
    <t>BİRİM 
FİYAT</t>
  </si>
  <si>
    <t>İkram Çadırı
Hi-Tech - Htsgz15 15 m x 60 m - H1:4 m H2:6,50 m</t>
  </si>
  <si>
    <t>15 x 60 m Çadırın Tavan ve Ayaklarının Kırık Beyaz ve Lacivert Pileli Kumaş Kaplanması.</t>
  </si>
  <si>
    <t>2 Parça ( 6 m x 3,5 cm, Yan:0,50 cm / 3 m x 3,5 cm / Yan Kapama :0,50) Çift Taraflı (Ölçüler Etkinlik Mekanına Göre Belirlenecektir.)</t>
  </si>
  <si>
    <t>Backdrop ( Protokol Girişi ) 10 m x 3 m
(Ölçüler Etkinlik Mekanına Göre Belirlenecektir.)</t>
  </si>
  <si>
    <t>20 Adet Krem Kare Şemsiye
10 Adet Siyah Orte Bistro Masa
10 Adet Siyah İtalian Bar Masası
30 Adet Siyah Deri Bella Bar Taburesi</t>
  </si>
  <si>
    <t>5 Dk Stok Görüntülerde Tanıtım Filmi Hazırlanması 
Dış Ses ve Müzik Dahil</t>
  </si>
  <si>
    <t xml:space="preserve">3 Adet El
3 Adet Yaka (Headset)
5 Adet Delege Mikrofonu </t>
  </si>
  <si>
    <t xml:space="preserve">11mx3m Fuaye 2
11,50mx3m Fuaye 2
4mx3m Giriş
7mx3m Kokteyl Alanı ve Kulaklar </t>
  </si>
  <si>
    <t>5,25mx8m Kolon 9mx4,5m Üst, 96cm</t>
  </si>
  <si>
    <t>4mx3m Kolon 7 Adet, 84</t>
  </si>
  <si>
    <t>11mx3m Vestiyer Kapama-21mx3m Galeri 1 Seperatör</t>
  </si>
  <si>
    <t>9mX3m Giriş - 6mx3m Haliç-1 - 5,50mx3m Haliç-2 - 6mx3m Haliç-3</t>
  </si>
  <si>
    <t xml:space="preserve">Kuaför, Makyaj, Transfer,Konaklama ve Ulaşım Masrafları Dahil </t>
  </si>
  <si>
    <t>DIŞ ALAN POLİS BARİYERİ</t>
  </si>
  <si>
    <t xml:space="preserve"> KAYIT VE GÜVENLİK ÇADIRI ARA TOPLAM</t>
  </si>
  <si>
    <t xml:space="preserve">ROP BARİYER </t>
  </si>
  <si>
    <t>CB SEPERATÖR</t>
  </si>
  <si>
    <t xml:space="preserve">SU YOLU ÇİÇEK </t>
  </si>
  <si>
    <t>Su Yolu Çiçek Prompter Kapama İçin (Beyaz Çiçek) - 10 m</t>
  </si>
  <si>
    <t>CB HEDİYE</t>
  </si>
  <si>
    <r>
      <t xml:space="preserve">Alternatifli Teklif Beklenmektedir. En az </t>
    </r>
    <r>
      <rPr>
        <sz val="11"/>
        <color rgb="FFFF0000"/>
        <rFont val="Times New Roman"/>
        <family val="1"/>
        <charset val="162"/>
      </rPr>
      <t>200.000 TL</t>
    </r>
    <r>
      <rPr>
        <sz val="11"/>
        <rFont val="Times New Roman"/>
        <family val="1"/>
        <charset val="162"/>
      </rPr>
      <t xml:space="preserve"> bütçelenecektir.</t>
    </r>
  </si>
  <si>
    <t xml:space="preserve">35mx15m Çadır + 10mx10m Çadır Kiralama, 
Çadır Zemin Podyum Üzeri Halı Kaplama 625m2, 
Çadırların Tavanları ve Duvarlar Pileli Siyah Kumaş Kaplama 1400m2, 
Çadır İçi Giydirme Vinil Panolar 500m2, 
Çadır Dışı Giydirme Vinil Panolar 475 m2, 
Kayıt Masaları Önü Baskılı 50 Adet, 
Kayıt Masası Üzeri İsimliklerin Üretimi, 
25 adet bilgisayar, 15 adet etiket yazıcısı
</t>
  </si>
  <si>
    <t>50 Kişilik Kulaklık, 2 Çevirmen, Kabin</t>
  </si>
  <si>
    <t xml:space="preserve">15X10 Brandalı Aluminyum Çadır
Ham Mdf Zemin Kaplama
Halı Kaplama
Dekorasyon Kumaş Kaplama
Çadır İçi Aydınlatma
2 Adet Xray Cihazı
6 Adet El Dedektörü
Çadır İçi Markalama Pano 100 m2
Çadır Dışı Markalama Pano - 300 m2
</t>
  </si>
  <si>
    <t xml:space="preserve">120 cm x 2 m Dış Mekan Akordiyon Bariyer </t>
  </si>
  <si>
    <t xml:space="preserve">90 cm x 2 m İç Mekan Akordiyon Bariyer </t>
  </si>
  <si>
    <t>Nato Tipi</t>
  </si>
  <si>
    <t>EK HİZMETLER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</si>
</sst>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 &quot;TL&quot;"/>
  </numFmts>
  <fonts count="21" x14ac:knownFonts="1">
    <font>
      <sz val="10"/>
      <color rgb="FF000000"/>
      <name val="Times New Roman"/>
      <charset val="204"/>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1"/>
      <color theme="1"/>
      <name val="Calibri"/>
      <family val="2"/>
      <scheme val="minor"/>
    </font>
    <font>
      <sz val="10"/>
      <name val="Arial"/>
      <family val="2"/>
      <charset val="162"/>
    </font>
    <font>
      <sz val="11"/>
      <name val="Times New Roman"/>
      <family val="1"/>
      <charset val="162"/>
    </font>
    <font>
      <sz val="10"/>
      <name val="Times New Roman"/>
      <family val="1"/>
      <charset val="162"/>
    </font>
    <font>
      <b/>
      <sz val="11"/>
      <name val="Times"/>
      <family val="1"/>
    </font>
    <font>
      <b/>
      <sz val="12"/>
      <name val="Times"/>
      <family val="1"/>
    </font>
    <font>
      <b/>
      <sz val="12"/>
      <name val="Times New Roman"/>
      <family val="1"/>
      <charset val="162"/>
    </font>
    <font>
      <sz val="11"/>
      <name val="Times"/>
      <family val="1"/>
    </font>
    <font>
      <b/>
      <sz val="11"/>
      <name val="Times New Roman"/>
      <family val="1"/>
      <charset val="162"/>
    </font>
    <font>
      <sz val="10"/>
      <color rgb="FF000000"/>
      <name val="Times New Roman"/>
      <family val="1"/>
      <charset val="162"/>
    </font>
    <font>
      <b/>
      <sz val="16"/>
      <name val="Times New Roman"/>
      <family val="1"/>
      <charset val="162"/>
    </font>
    <font>
      <sz val="11"/>
      <name val="Calibri"/>
      <family val="2"/>
      <scheme val="minor"/>
    </font>
    <font>
      <sz val="12"/>
      <name val="Times"/>
      <family val="1"/>
    </font>
    <font>
      <sz val="11"/>
      <color rgb="FFFF0000"/>
      <name val="Times New Roman"/>
      <family val="1"/>
      <charset val="162"/>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style="thin">
        <color auto="1"/>
      </right>
      <top style="medium">
        <color indexed="64"/>
      </top>
      <bottom style="medium">
        <color indexed="64"/>
      </bottom>
      <diagonal/>
    </border>
  </borders>
  <cellStyleXfs count="21">
    <xf numFmtId="0" fontId="0" fillId="0" borderId="0"/>
    <xf numFmtId="0" fontId="6" fillId="0" borderId="0"/>
    <xf numFmtId="0" fontId="5" fillId="0" borderId="0"/>
    <xf numFmtId="9" fontId="8" fillId="0" borderId="0" applyFont="0" applyFill="0" applyBorder="0" applyAlignment="0" applyProtection="0"/>
    <xf numFmtId="0" fontId="7" fillId="0" borderId="0"/>
    <xf numFmtId="0" fontId="7" fillId="0" borderId="0"/>
    <xf numFmtId="44" fontId="6" fillId="0" borderId="0" applyFont="0" applyFill="0" applyBorder="0" applyAlignment="0" applyProtection="0"/>
    <xf numFmtId="43" fontId="6" fillId="0" borderId="0" applyFont="0" applyFill="0" applyBorder="0" applyAlignment="0" applyProtection="0"/>
    <xf numFmtId="0" fontId="4" fillId="0" borderId="0"/>
    <xf numFmtId="44" fontId="6" fillId="0" borderId="0" applyFont="0" applyFill="0" applyBorder="0" applyAlignment="0" applyProtection="0"/>
    <xf numFmtId="43" fontId="6" fillId="0" borderId="0" applyFont="0" applyFill="0" applyBorder="0" applyAlignment="0" applyProtection="0"/>
    <xf numFmtId="0" fontId="3" fillId="0" borderId="0"/>
    <xf numFmtId="0" fontId="2" fillId="0" borderId="0"/>
    <xf numFmtId="44" fontId="6" fillId="0" borderId="0" applyFont="0" applyFill="0" applyBorder="0" applyAlignment="0" applyProtection="0"/>
    <xf numFmtId="43" fontId="6" fillId="0" borderId="0" applyFont="0" applyFill="0" applyBorder="0" applyAlignment="0" applyProtection="0"/>
    <xf numFmtId="0" fontId="2" fillId="0" borderId="0"/>
    <xf numFmtId="44" fontId="6" fillId="0" borderId="0" applyFont="0" applyFill="0" applyBorder="0" applyAlignment="0" applyProtection="0"/>
    <xf numFmtId="43" fontId="6" fillId="0" borderId="0" applyFont="0" applyFill="0" applyBorder="0" applyAlignment="0" applyProtection="0"/>
    <xf numFmtId="0" fontId="2" fillId="0" borderId="0"/>
    <xf numFmtId="9" fontId="1" fillId="0" borderId="0" applyFont="0" applyFill="0" applyBorder="0" applyAlignment="0" applyProtection="0"/>
    <xf numFmtId="0" fontId="16" fillId="0" borderId="0"/>
  </cellStyleXfs>
  <cellXfs count="49">
    <xf numFmtId="0" fontId="0" fillId="0" borderId="0" xfId="0" applyAlignment="1">
      <alignment horizontal="left" vertical="top"/>
    </xf>
    <xf numFmtId="0" fontId="9" fillId="0" borderId="10" xfId="4" applyFont="1" applyBorder="1" applyAlignment="1">
      <alignment horizontal="left" vertical="center" wrapText="1" indent="1"/>
    </xf>
    <xf numFmtId="0" fontId="14" fillId="0" borderId="10" xfId="4" applyFont="1" applyBorder="1" applyAlignment="1">
      <alignment horizontal="left" vertical="center" wrapText="1" indent="1"/>
    </xf>
    <xf numFmtId="0" fontId="9" fillId="0" borderId="1" xfId="4" applyFont="1" applyBorder="1" applyAlignment="1">
      <alignment horizontal="left" vertical="center" wrapText="1" indent="1"/>
    </xf>
    <xf numFmtId="1" fontId="9" fillId="0" borderId="1" xfId="4" applyNumberFormat="1" applyFont="1" applyBorder="1" applyAlignment="1">
      <alignment horizontal="center" vertical="center" wrapText="1"/>
    </xf>
    <xf numFmtId="4" fontId="9" fillId="0" borderId="1" xfId="4" applyNumberFormat="1" applyFont="1" applyBorder="1" applyAlignment="1">
      <alignment horizontal="center" vertical="center" wrapText="1"/>
    </xf>
    <xf numFmtId="0" fontId="14" fillId="0" borderId="0" xfId="4" applyFont="1" applyAlignment="1">
      <alignment horizontal="left"/>
    </xf>
    <xf numFmtId="3" fontId="14" fillId="0" borderId="1" xfId="4" applyNumberFormat="1" applyFont="1" applyBorder="1" applyAlignment="1">
      <alignment horizontal="left" vertical="center" wrapText="1" indent="1"/>
    </xf>
    <xf numFmtId="0" fontId="14" fillId="0" borderId="1" xfId="4" applyFont="1" applyBorder="1" applyAlignment="1">
      <alignment horizontal="left" vertical="center" wrapText="1" indent="1"/>
    </xf>
    <xf numFmtId="0" fontId="14" fillId="0" borderId="6" xfId="4" applyFont="1" applyBorder="1" applyAlignment="1">
      <alignment horizontal="left" vertical="center" wrapText="1" indent="1"/>
    </xf>
    <xf numFmtId="0" fontId="9" fillId="0" borderId="1" xfId="4" applyFont="1" applyBorder="1" applyAlignment="1">
      <alignment horizontal="center" vertical="center" wrapText="1"/>
    </xf>
    <xf numFmtId="0" fontId="9" fillId="0" borderId="1" xfId="4" applyFont="1" applyBorder="1" applyAlignment="1">
      <alignment horizontal="left" vertical="center" indent="1"/>
    </xf>
    <xf numFmtId="3" fontId="9" fillId="0" borderId="1" xfId="4" applyNumberFormat="1" applyFont="1" applyBorder="1" applyAlignment="1">
      <alignment horizontal="center" vertical="center"/>
    </xf>
    <xf numFmtId="0" fontId="9" fillId="0" borderId="1" xfId="4" applyFont="1" applyBorder="1" applyAlignment="1">
      <alignment horizontal="center" vertical="center"/>
    </xf>
    <xf numFmtId="4" fontId="9" fillId="0" borderId="1" xfId="4" applyNumberFormat="1" applyFont="1" applyBorder="1" applyAlignment="1">
      <alignment horizontal="center" vertical="center"/>
    </xf>
    <xf numFmtId="0" fontId="9" fillId="0" borderId="0" xfId="4" applyFont="1"/>
    <xf numFmtId="2" fontId="9" fillId="0" borderId="1" xfId="4" applyNumberFormat="1" applyFont="1" applyBorder="1" applyAlignment="1">
      <alignment horizontal="center" vertical="center" wrapText="1"/>
    </xf>
    <xf numFmtId="0" fontId="10" fillId="0" borderId="0" xfId="4" applyFont="1" applyAlignment="1">
      <alignment horizontal="left" vertical="center"/>
    </xf>
    <xf numFmtId="0" fontId="15" fillId="0" borderId="0" xfId="4" applyFont="1" applyAlignment="1">
      <alignment horizontal="right" vertical="center" wrapText="1" indent="1"/>
    </xf>
    <xf numFmtId="4" fontId="9" fillId="0" borderId="10" xfId="4" applyNumberFormat="1" applyFont="1" applyBorder="1" applyAlignment="1">
      <alignment horizontal="center" vertical="center" wrapText="1"/>
    </xf>
    <xf numFmtId="1" fontId="9" fillId="0" borderId="10" xfId="4" applyNumberFormat="1" applyFont="1" applyBorder="1" applyAlignment="1">
      <alignment horizontal="center" vertical="center" wrapText="1"/>
    </xf>
    <xf numFmtId="0" fontId="18" fillId="0" borderId="0" xfId="4" applyFont="1" applyAlignment="1">
      <alignment horizontal="left" vertical="center"/>
    </xf>
    <xf numFmtId="0" fontId="13" fillId="0" borderId="2" xfId="4" applyFont="1" applyBorder="1" applyAlignment="1">
      <alignment horizontal="left" vertical="center" wrapText="1"/>
    </xf>
    <xf numFmtId="4" fontId="12" fillId="2" borderId="2" xfId="4" applyNumberFormat="1" applyFont="1" applyFill="1" applyBorder="1" applyAlignment="1">
      <alignment horizontal="center" vertical="center" wrapText="1"/>
    </xf>
    <xf numFmtId="0" fontId="19" fillId="0" borderId="0" xfId="4" applyFont="1" applyAlignment="1">
      <alignment horizontal="left" vertical="center"/>
    </xf>
    <xf numFmtId="3" fontId="9" fillId="0" borderId="1" xfId="4" applyNumberFormat="1" applyFont="1" applyBorder="1" applyAlignment="1">
      <alignment horizontal="center" vertical="center" wrapText="1"/>
    </xf>
    <xf numFmtId="3" fontId="14" fillId="0" borderId="1" xfId="4" applyNumberFormat="1" applyFont="1" applyBorder="1" applyAlignment="1">
      <alignment horizontal="center" vertical="center" wrapText="1"/>
    </xf>
    <xf numFmtId="164" fontId="14" fillId="0" borderId="1" xfId="4" applyNumberFormat="1" applyFont="1" applyBorder="1" applyAlignment="1">
      <alignment horizontal="left" vertical="center"/>
    </xf>
    <xf numFmtId="3" fontId="14" fillId="0" borderId="6" xfId="4" applyNumberFormat="1" applyFont="1" applyBorder="1" applyAlignment="1">
      <alignment horizontal="left" vertical="center" wrapText="1" indent="1"/>
    </xf>
    <xf numFmtId="3" fontId="14" fillId="0" borderId="6" xfId="4" applyNumberFormat="1" applyFont="1" applyBorder="1" applyAlignment="1">
      <alignment horizontal="center" vertical="center" wrapText="1"/>
    </xf>
    <xf numFmtId="164" fontId="14" fillId="0" borderId="6" xfId="4" applyNumberFormat="1" applyFont="1" applyBorder="1" applyAlignment="1">
      <alignment horizontal="left" vertical="center"/>
    </xf>
    <xf numFmtId="4" fontId="11" fillId="2" borderId="2" xfId="4" applyNumberFormat="1" applyFont="1" applyFill="1" applyBorder="1" applyAlignment="1">
      <alignment horizontal="center" vertical="center" wrapText="1"/>
    </xf>
    <xf numFmtId="0" fontId="14" fillId="0" borderId="0" xfId="4" applyFont="1" applyAlignment="1">
      <alignment horizontal="left" vertical="center"/>
    </xf>
    <xf numFmtId="0" fontId="18" fillId="0" borderId="0" xfId="4" applyFont="1" applyAlignment="1">
      <alignment horizontal="center" vertical="center"/>
    </xf>
    <xf numFmtId="4" fontId="18" fillId="0" borderId="0" xfId="4" applyNumberFormat="1" applyFont="1" applyAlignment="1">
      <alignment horizontal="left" vertical="center"/>
    </xf>
    <xf numFmtId="0" fontId="13" fillId="0" borderId="2" xfId="4" applyFont="1" applyBorder="1" applyAlignment="1">
      <alignment horizontal="center" vertical="center" wrapText="1"/>
    </xf>
    <xf numFmtId="0" fontId="13" fillId="0" borderId="7" xfId="4" applyFont="1" applyBorder="1" applyAlignment="1">
      <alignment horizontal="center" vertical="center" wrapText="1"/>
    </xf>
    <xf numFmtId="0" fontId="11" fillId="2" borderId="3" xfId="4" applyFont="1" applyFill="1" applyBorder="1" applyAlignment="1">
      <alignment horizontal="center" vertical="center" wrapText="1"/>
    </xf>
    <xf numFmtId="0" fontId="11" fillId="2" borderId="4" xfId="4" applyFont="1" applyFill="1" applyBorder="1" applyAlignment="1">
      <alignment horizontal="center" vertical="center" wrapText="1"/>
    </xf>
    <xf numFmtId="0" fontId="11" fillId="2" borderId="5" xfId="4" applyFont="1" applyFill="1" applyBorder="1" applyAlignment="1">
      <alignment horizontal="center" vertical="center" wrapText="1"/>
    </xf>
    <xf numFmtId="0" fontId="12" fillId="2" borderId="3" xfId="4" applyFont="1" applyFill="1" applyBorder="1" applyAlignment="1">
      <alignment horizontal="center" vertical="center" wrapText="1"/>
    </xf>
    <xf numFmtId="0" fontId="12" fillId="2" borderId="4" xfId="4" applyFont="1" applyFill="1" applyBorder="1" applyAlignment="1">
      <alignment horizontal="center" vertical="center" wrapText="1"/>
    </xf>
    <xf numFmtId="0" fontId="12" fillId="2" borderId="5" xfId="4" applyFont="1" applyFill="1" applyBorder="1" applyAlignment="1">
      <alignment horizontal="center" vertical="center" wrapText="1"/>
    </xf>
    <xf numFmtId="0" fontId="17" fillId="0" borderId="8" xfId="4" applyFont="1" applyBorder="1" applyAlignment="1">
      <alignment horizontal="center" vertical="center" wrapText="1"/>
    </xf>
    <xf numFmtId="0" fontId="17" fillId="0" borderId="7" xfId="4" applyFont="1" applyBorder="1" applyAlignment="1">
      <alignment horizontal="center" vertical="center" wrapText="1"/>
    </xf>
    <xf numFmtId="0" fontId="17" fillId="0" borderId="9" xfId="4" applyFont="1" applyBorder="1" applyAlignment="1">
      <alignment horizontal="center" vertical="center" wrapText="1"/>
    </xf>
    <xf numFmtId="0" fontId="12" fillId="2" borderId="8" xfId="4" applyFont="1" applyFill="1" applyBorder="1" applyAlignment="1">
      <alignment horizontal="center" vertical="center" wrapText="1"/>
    </xf>
    <xf numFmtId="0" fontId="12" fillId="2" borderId="7" xfId="4" applyFont="1" applyFill="1" applyBorder="1" applyAlignment="1">
      <alignment horizontal="center" vertical="center" wrapText="1"/>
    </xf>
    <xf numFmtId="0" fontId="12" fillId="2" borderId="11" xfId="4" applyFont="1" applyFill="1" applyBorder="1" applyAlignment="1">
      <alignment horizontal="center" vertical="center" wrapText="1"/>
    </xf>
  </cellXfs>
  <cellStyles count="21">
    <cellStyle name="Normal" xfId="0" builtinId="0"/>
    <cellStyle name="Normal 2" xfId="2" xr:uid="{5A185661-D537-46B0-B407-750F48F99E93}"/>
    <cellStyle name="Normal 2 2" xfId="8" xr:uid="{D86C96D2-B898-413C-AFFC-A0065DB7ADE3}"/>
    <cellStyle name="Normal 2 2 2" xfId="15" xr:uid="{09E32077-AF14-4E42-BB3B-BB065381FEA1}"/>
    <cellStyle name="Normal 2 3" xfId="12" xr:uid="{025C4762-EF1E-48B0-9CE5-9EBDE7227676}"/>
    <cellStyle name="Normal 3" xfId="4" xr:uid="{124433CD-3CDC-48FE-B747-9A6ABC800D42}"/>
    <cellStyle name="Normal 4" xfId="5" xr:uid="{20128E57-D75C-4146-9001-D71D69D04B2B}"/>
    <cellStyle name="Normal 5" xfId="1" xr:uid="{31071A97-5E50-4E1C-942D-8AA2DE38C55E}"/>
    <cellStyle name="Normal 6" xfId="11" xr:uid="{5C97C016-6CD4-4C23-BA6D-D8C0CC4B6113}"/>
    <cellStyle name="Normal 6 2" xfId="18" xr:uid="{1B43D4BA-75E6-47B5-AD25-EF5E9861E749}"/>
    <cellStyle name="Normal 7" xfId="20" xr:uid="{8BFCF834-EADA-4906-83E3-50CFD4C2D01E}"/>
    <cellStyle name="ParaBirimi 2" xfId="6" xr:uid="{ECDE74A1-2DAD-4332-AFCA-7C3897935E21}"/>
    <cellStyle name="ParaBirimi 2 2" xfId="13" xr:uid="{2CF6A6B4-97C4-4B4E-BE23-57F45B1B9E52}"/>
    <cellStyle name="ParaBirimi 3" xfId="9" xr:uid="{0417C82A-BBB9-4EB8-A69E-C2EB26C6854F}"/>
    <cellStyle name="ParaBirimi 3 2" xfId="16" xr:uid="{5512B856-FF20-4B81-BF60-B024A9581AAA}"/>
    <cellStyle name="Percent 2" xfId="3" xr:uid="{3DC08EA0-1D42-4198-9648-65419181393F}"/>
    <cellStyle name="Virgül 2" xfId="7" xr:uid="{5F4B32E6-BEB0-42C9-888A-640AC4F099F4}"/>
    <cellStyle name="Virgül 2 2" xfId="14" xr:uid="{ADA82D8B-2BF8-4C10-BC85-358389A0CD77}"/>
    <cellStyle name="Virgül 3" xfId="10" xr:uid="{975D3826-14AA-465D-9F84-9E40724913EF}"/>
    <cellStyle name="Virgül 3 2" xfId="17" xr:uid="{76FBAC6D-A565-4E52-9EAE-DB26FACDBD48}"/>
    <cellStyle name="Yüzde 2" xfId="19" xr:uid="{3DA2D4F3-5CFA-47C3-AD72-24325F4D5A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8F756-29A9-420F-A76E-A7D5ABDFF09E}">
  <sheetPr>
    <pageSetUpPr fitToPage="1"/>
  </sheetPr>
  <dimension ref="A1:F80"/>
  <sheetViews>
    <sheetView tabSelected="1" zoomScale="80" zoomScaleNormal="80" workbookViewId="0">
      <pane ySplit="2" topLeftCell="A31" activePane="bottomLeft" state="frozen"/>
      <selection pane="bottomLeft" activeCell="B79" sqref="B79"/>
    </sheetView>
  </sheetViews>
  <sheetFormatPr defaultColWidth="10.6640625" defaultRowHeight="15" outlineLevelRow="1" x14ac:dyDescent="0.2"/>
  <cols>
    <col min="1" max="1" width="65" style="21" customWidth="1"/>
    <col min="2" max="2" width="81.33203125" style="21" customWidth="1"/>
    <col min="3" max="3" width="13.6640625" style="33" bestFit="1" customWidth="1"/>
    <col min="4" max="4" width="8" style="33" bestFit="1" customWidth="1"/>
    <col min="5" max="5" width="17.6640625" style="33" customWidth="1"/>
    <col min="6" max="6" width="17.1640625" style="21" bestFit="1" customWidth="1"/>
    <col min="7" max="16384" width="10.6640625" style="21"/>
  </cols>
  <sheetData>
    <row r="1" spans="1:6" ht="32.1" customHeight="1" thickBot="1" x14ac:dyDescent="0.25">
      <c r="A1" s="43" t="s">
        <v>111</v>
      </c>
      <c r="B1" s="44"/>
      <c r="C1" s="44"/>
      <c r="D1" s="44"/>
      <c r="E1" s="44"/>
      <c r="F1" s="45"/>
    </row>
    <row r="2" spans="1:6" ht="36" customHeight="1" thickBot="1" x14ac:dyDescent="0.25">
      <c r="A2" s="22" t="s">
        <v>3</v>
      </c>
      <c r="B2" s="35" t="s">
        <v>4</v>
      </c>
      <c r="C2" s="36" t="s">
        <v>39</v>
      </c>
      <c r="D2" s="35" t="s">
        <v>2</v>
      </c>
      <c r="E2" s="36" t="s">
        <v>112</v>
      </c>
      <c r="F2" s="35" t="s">
        <v>102</v>
      </c>
    </row>
    <row r="3" spans="1:6" ht="98.25" customHeight="1" outlineLevel="1" x14ac:dyDescent="0.2">
      <c r="A3" s="1" t="s">
        <v>59</v>
      </c>
      <c r="B3" s="2" t="s">
        <v>107</v>
      </c>
      <c r="C3" s="20">
        <v>1</v>
      </c>
      <c r="D3" s="20">
        <v>1</v>
      </c>
      <c r="E3" s="19"/>
      <c r="F3" s="19">
        <f>E3*D3*C3</f>
        <v>0</v>
      </c>
    </row>
    <row r="4" spans="1:6" ht="90" outlineLevel="1" x14ac:dyDescent="0.2">
      <c r="A4" s="3" t="s">
        <v>5</v>
      </c>
      <c r="B4" s="3" t="s">
        <v>108</v>
      </c>
      <c r="C4" s="4">
        <v>1</v>
      </c>
      <c r="D4" s="4">
        <v>1</v>
      </c>
      <c r="E4" s="16"/>
      <c r="F4" s="19">
        <f t="shared" ref="F4:F64" si="0">E4*D4*C4</f>
        <v>0</v>
      </c>
    </row>
    <row r="5" spans="1:6" ht="30" outlineLevel="1" x14ac:dyDescent="0.2">
      <c r="A5" s="3" t="s">
        <v>54</v>
      </c>
      <c r="B5" s="3" t="s">
        <v>53</v>
      </c>
      <c r="C5" s="4">
        <v>2</v>
      </c>
      <c r="D5" s="4">
        <v>1</v>
      </c>
      <c r="E5" s="5"/>
      <c r="F5" s="19">
        <f t="shared" si="0"/>
        <v>0</v>
      </c>
    </row>
    <row r="6" spans="1:6" ht="24" customHeight="1" outlineLevel="1" x14ac:dyDescent="0.2">
      <c r="A6" s="3" t="s">
        <v>40</v>
      </c>
      <c r="B6" s="3" t="s">
        <v>109</v>
      </c>
      <c r="C6" s="4">
        <v>1</v>
      </c>
      <c r="D6" s="4">
        <v>1</v>
      </c>
      <c r="E6" s="16"/>
      <c r="F6" s="19">
        <f t="shared" si="0"/>
        <v>0</v>
      </c>
    </row>
    <row r="7" spans="1:6" ht="24" customHeight="1" outlineLevel="1" x14ac:dyDescent="0.2">
      <c r="A7" s="3" t="s">
        <v>6</v>
      </c>
      <c r="B7" s="3" t="s">
        <v>110</v>
      </c>
      <c r="C7" s="4">
        <v>2</v>
      </c>
      <c r="D7" s="4">
        <v>1</v>
      </c>
      <c r="E7" s="5"/>
      <c r="F7" s="19">
        <f t="shared" si="0"/>
        <v>0</v>
      </c>
    </row>
    <row r="8" spans="1:6" ht="45" outlineLevel="1" x14ac:dyDescent="0.2">
      <c r="A8" s="3" t="s">
        <v>60</v>
      </c>
      <c r="B8" s="3" t="s">
        <v>61</v>
      </c>
      <c r="C8" s="4">
        <v>1</v>
      </c>
      <c r="D8" s="4">
        <v>1</v>
      </c>
      <c r="E8" s="5"/>
      <c r="F8" s="19">
        <f t="shared" si="0"/>
        <v>0</v>
      </c>
    </row>
    <row r="9" spans="1:6" ht="51" customHeight="1" outlineLevel="1" x14ac:dyDescent="0.2">
      <c r="A9" s="3" t="s">
        <v>62</v>
      </c>
      <c r="B9" s="3" t="s">
        <v>119</v>
      </c>
      <c r="C9" s="4">
        <v>1</v>
      </c>
      <c r="D9" s="4">
        <v>1</v>
      </c>
      <c r="E9" s="5"/>
      <c r="F9" s="19">
        <f t="shared" si="0"/>
        <v>0</v>
      </c>
    </row>
    <row r="10" spans="1:6" ht="27.75" customHeight="1" outlineLevel="1" x14ac:dyDescent="0.2">
      <c r="A10" s="3" t="s">
        <v>22</v>
      </c>
      <c r="B10" s="3" t="s">
        <v>29</v>
      </c>
      <c r="C10" s="4">
        <v>1</v>
      </c>
      <c r="D10" s="4">
        <v>1</v>
      </c>
      <c r="E10" s="5"/>
      <c r="F10" s="19">
        <f t="shared" si="0"/>
        <v>0</v>
      </c>
    </row>
    <row r="11" spans="1:6" ht="27.75" customHeight="1" outlineLevel="1" x14ac:dyDescent="0.2">
      <c r="A11" s="3" t="s">
        <v>7</v>
      </c>
      <c r="B11" s="3" t="s">
        <v>50</v>
      </c>
      <c r="C11" s="4">
        <v>1</v>
      </c>
      <c r="D11" s="4">
        <v>1</v>
      </c>
      <c r="E11" s="5"/>
      <c r="F11" s="19">
        <f t="shared" si="0"/>
        <v>0</v>
      </c>
    </row>
    <row r="12" spans="1:6" ht="27.75" customHeight="1" outlineLevel="1" x14ac:dyDescent="0.2">
      <c r="A12" s="3" t="s">
        <v>63</v>
      </c>
      <c r="B12" s="3" t="s">
        <v>30</v>
      </c>
      <c r="C12" s="4">
        <v>2</v>
      </c>
      <c r="D12" s="4">
        <v>1</v>
      </c>
      <c r="E12" s="5"/>
      <c r="F12" s="19">
        <f t="shared" si="0"/>
        <v>0</v>
      </c>
    </row>
    <row r="13" spans="1:6" ht="21.75" customHeight="1" outlineLevel="1" x14ac:dyDescent="0.2">
      <c r="A13" s="3" t="s">
        <v>64</v>
      </c>
      <c r="B13" s="3" t="s">
        <v>125</v>
      </c>
      <c r="C13" s="4">
        <v>1</v>
      </c>
      <c r="D13" s="4">
        <v>1</v>
      </c>
      <c r="E13" s="5"/>
      <c r="F13" s="19">
        <f t="shared" si="0"/>
        <v>0</v>
      </c>
    </row>
    <row r="14" spans="1:6" ht="21" customHeight="1" outlineLevel="1" x14ac:dyDescent="0.2">
      <c r="A14" s="3" t="s">
        <v>65</v>
      </c>
      <c r="B14" s="3" t="s">
        <v>135</v>
      </c>
      <c r="C14" s="4">
        <v>1</v>
      </c>
      <c r="D14" s="4">
        <v>1</v>
      </c>
      <c r="E14" s="5"/>
      <c r="F14" s="19">
        <f t="shared" si="0"/>
        <v>0</v>
      </c>
    </row>
    <row r="15" spans="1:6" ht="28.5" customHeight="1" outlineLevel="1" thickBot="1" x14ac:dyDescent="0.25">
      <c r="A15" s="3" t="s">
        <v>0</v>
      </c>
      <c r="B15" s="3" t="s">
        <v>41</v>
      </c>
      <c r="C15" s="4">
        <v>2</v>
      </c>
      <c r="D15" s="4">
        <v>1</v>
      </c>
      <c r="E15" s="5"/>
      <c r="F15" s="19">
        <f t="shared" si="0"/>
        <v>0</v>
      </c>
    </row>
    <row r="16" spans="1:6" s="24" customFormat="1" ht="16.5" thickBot="1" x14ac:dyDescent="0.25">
      <c r="A16" s="40" t="s">
        <v>26</v>
      </c>
      <c r="B16" s="41"/>
      <c r="C16" s="41"/>
      <c r="D16" s="41"/>
      <c r="E16" s="42"/>
      <c r="F16" s="23">
        <f>SUM(F3:F15)</f>
        <v>0</v>
      </c>
    </row>
    <row r="17" spans="1:6" ht="144" customHeight="1" outlineLevel="1" x14ac:dyDescent="0.2">
      <c r="A17" s="3" t="s">
        <v>106</v>
      </c>
      <c r="B17" s="3" t="s">
        <v>134</v>
      </c>
      <c r="C17" s="4">
        <v>1</v>
      </c>
      <c r="D17" s="4">
        <v>1</v>
      </c>
      <c r="E17" s="5"/>
      <c r="F17" s="19">
        <f>E17*D17*C17</f>
        <v>0</v>
      </c>
    </row>
    <row r="18" spans="1:6" ht="166.5" customHeight="1" outlineLevel="1" x14ac:dyDescent="0.2">
      <c r="A18" s="3" t="s">
        <v>105</v>
      </c>
      <c r="B18" s="3" t="s">
        <v>136</v>
      </c>
      <c r="C18" s="4"/>
      <c r="D18" s="4"/>
      <c r="E18" s="5"/>
      <c r="F18" s="19">
        <f t="shared" si="0"/>
        <v>0</v>
      </c>
    </row>
    <row r="19" spans="1:6" ht="23.25" customHeight="1" outlineLevel="1" x14ac:dyDescent="0.2">
      <c r="A19" s="3" t="s">
        <v>66</v>
      </c>
      <c r="B19" s="3" t="s">
        <v>67</v>
      </c>
      <c r="C19" s="4">
        <v>4</v>
      </c>
      <c r="D19" s="4">
        <v>1</v>
      </c>
      <c r="E19" s="5"/>
      <c r="F19" s="19">
        <f t="shared" si="0"/>
        <v>0</v>
      </c>
    </row>
    <row r="20" spans="1:6" ht="23.25" customHeight="1" outlineLevel="1" x14ac:dyDescent="0.2">
      <c r="A20" s="3" t="s">
        <v>42</v>
      </c>
      <c r="B20" s="3" t="s">
        <v>68</v>
      </c>
      <c r="C20" s="4">
        <v>3</v>
      </c>
      <c r="D20" s="4">
        <v>1</v>
      </c>
      <c r="E20" s="5"/>
      <c r="F20" s="19">
        <f t="shared" si="0"/>
        <v>0</v>
      </c>
    </row>
    <row r="21" spans="1:6" ht="23.25" customHeight="1" outlineLevel="1" x14ac:dyDescent="0.2">
      <c r="A21" s="3" t="s">
        <v>43</v>
      </c>
      <c r="B21" s="3" t="s">
        <v>69</v>
      </c>
      <c r="C21" s="4">
        <v>3</v>
      </c>
      <c r="D21" s="4">
        <v>1</v>
      </c>
      <c r="E21" s="5"/>
      <c r="F21" s="19">
        <f t="shared" si="0"/>
        <v>0</v>
      </c>
    </row>
    <row r="22" spans="1:6" ht="45" outlineLevel="1" x14ac:dyDescent="0.2">
      <c r="A22" s="3" t="s">
        <v>70</v>
      </c>
      <c r="B22" s="3" t="s">
        <v>71</v>
      </c>
      <c r="C22" s="4">
        <v>18</v>
      </c>
      <c r="D22" s="4">
        <v>1</v>
      </c>
      <c r="E22" s="5"/>
      <c r="F22" s="19">
        <f t="shared" si="0"/>
        <v>0</v>
      </c>
    </row>
    <row r="23" spans="1:6" ht="27" customHeight="1" outlineLevel="1" x14ac:dyDescent="0.2">
      <c r="A23" s="3" t="s">
        <v>23</v>
      </c>
      <c r="B23" s="3" t="s">
        <v>103</v>
      </c>
      <c r="C23" s="25">
        <v>2000</v>
      </c>
      <c r="D23" s="4">
        <v>1</v>
      </c>
      <c r="E23" s="16"/>
      <c r="F23" s="19">
        <f t="shared" si="0"/>
        <v>0</v>
      </c>
    </row>
    <row r="24" spans="1:6" ht="23.45" customHeight="1" outlineLevel="1" x14ac:dyDescent="0.2">
      <c r="A24" s="3" t="s">
        <v>8</v>
      </c>
      <c r="B24" s="3" t="s">
        <v>31</v>
      </c>
      <c r="C24" s="4">
        <v>2</v>
      </c>
      <c r="D24" s="4">
        <v>1</v>
      </c>
      <c r="E24" s="5"/>
      <c r="F24" s="19">
        <f t="shared" si="0"/>
        <v>0</v>
      </c>
    </row>
    <row r="25" spans="1:6" ht="27" customHeight="1" outlineLevel="1" x14ac:dyDescent="0.2">
      <c r="A25" s="3" t="s">
        <v>128</v>
      </c>
      <c r="B25" s="3" t="s">
        <v>72</v>
      </c>
      <c r="C25" s="4">
        <v>60</v>
      </c>
      <c r="D25" s="4">
        <v>1</v>
      </c>
      <c r="E25" s="16"/>
      <c r="F25" s="19">
        <f t="shared" si="0"/>
        <v>0</v>
      </c>
    </row>
    <row r="26" spans="1:6" ht="21.6" customHeight="1" outlineLevel="1" thickBot="1" x14ac:dyDescent="0.25">
      <c r="A26" s="3" t="s">
        <v>44</v>
      </c>
      <c r="B26" s="3" t="s">
        <v>104</v>
      </c>
      <c r="C26" s="4">
        <v>2</v>
      </c>
      <c r="D26" s="4">
        <v>1</v>
      </c>
      <c r="E26" s="16"/>
      <c r="F26" s="19">
        <f t="shared" si="0"/>
        <v>0</v>
      </c>
    </row>
    <row r="27" spans="1:6" s="24" customFormat="1" ht="25.5" customHeight="1" thickBot="1" x14ac:dyDescent="0.25">
      <c r="A27" s="40" t="s">
        <v>127</v>
      </c>
      <c r="B27" s="41"/>
      <c r="C27" s="41"/>
      <c r="D27" s="41"/>
      <c r="E27" s="42"/>
      <c r="F27" s="23">
        <f>SUM(F17:F26)</f>
        <v>0</v>
      </c>
    </row>
    <row r="28" spans="1:6" s="6" customFormat="1" ht="30" outlineLevel="1" x14ac:dyDescent="0.25">
      <c r="A28" s="7" t="s">
        <v>73</v>
      </c>
      <c r="B28" s="7" t="s">
        <v>113</v>
      </c>
      <c r="C28" s="26">
        <v>900</v>
      </c>
      <c r="D28" s="26">
        <v>1</v>
      </c>
      <c r="E28" s="27"/>
      <c r="F28" s="19">
        <f t="shared" si="0"/>
        <v>0</v>
      </c>
    </row>
    <row r="29" spans="1:6" s="6" customFormat="1" ht="27.75" customHeight="1" outlineLevel="1" x14ac:dyDescent="0.25">
      <c r="A29" s="7" t="s">
        <v>74</v>
      </c>
      <c r="B29" s="7" t="s">
        <v>75</v>
      </c>
      <c r="C29" s="26">
        <v>1</v>
      </c>
      <c r="D29" s="26">
        <v>1</v>
      </c>
      <c r="E29" s="27"/>
      <c r="F29" s="19">
        <f t="shared" si="0"/>
        <v>0</v>
      </c>
    </row>
    <row r="30" spans="1:6" s="6" customFormat="1" ht="36" customHeight="1" outlineLevel="1" x14ac:dyDescent="0.25">
      <c r="A30" s="7" t="s">
        <v>76</v>
      </c>
      <c r="B30" s="7" t="s">
        <v>114</v>
      </c>
      <c r="C30" s="26">
        <v>900</v>
      </c>
      <c r="D30" s="26">
        <v>1</v>
      </c>
      <c r="E30" s="27"/>
      <c r="F30" s="19">
        <f t="shared" si="0"/>
        <v>0</v>
      </c>
    </row>
    <row r="31" spans="1:6" s="6" customFormat="1" ht="153" customHeight="1" outlineLevel="1" x14ac:dyDescent="0.25">
      <c r="A31" s="7" t="s">
        <v>77</v>
      </c>
      <c r="B31" s="8" t="s">
        <v>78</v>
      </c>
      <c r="C31" s="26">
        <v>1</v>
      </c>
      <c r="D31" s="26">
        <v>1</v>
      </c>
      <c r="E31" s="27"/>
      <c r="F31" s="19">
        <f t="shared" si="0"/>
        <v>0</v>
      </c>
    </row>
    <row r="32" spans="1:6" s="6" customFormat="1" ht="68.25" customHeight="1" outlineLevel="1" thickBot="1" x14ac:dyDescent="0.3">
      <c r="A32" s="28" t="s">
        <v>79</v>
      </c>
      <c r="B32" s="9" t="s">
        <v>117</v>
      </c>
      <c r="C32" s="29">
        <v>1</v>
      </c>
      <c r="D32" s="29">
        <v>1</v>
      </c>
      <c r="E32" s="30"/>
      <c r="F32" s="19">
        <f t="shared" si="0"/>
        <v>0</v>
      </c>
    </row>
    <row r="33" spans="1:6" s="24" customFormat="1" ht="16.5" thickBot="1" x14ac:dyDescent="0.25">
      <c r="A33" s="40" t="s">
        <v>80</v>
      </c>
      <c r="B33" s="41"/>
      <c r="C33" s="41"/>
      <c r="D33" s="41"/>
      <c r="E33" s="42"/>
      <c r="F33" s="23">
        <f>SUM(F28:F32)</f>
        <v>0</v>
      </c>
    </row>
    <row r="34" spans="1:6" ht="60" outlineLevel="1" x14ac:dyDescent="0.2">
      <c r="A34" s="3" t="s">
        <v>9</v>
      </c>
      <c r="B34" s="3" t="s">
        <v>120</v>
      </c>
      <c r="C34" s="4">
        <v>5</v>
      </c>
      <c r="D34" s="4">
        <v>1</v>
      </c>
      <c r="E34" s="16"/>
      <c r="F34" s="19">
        <f t="shared" si="0"/>
        <v>0</v>
      </c>
    </row>
    <row r="35" spans="1:6" ht="24.6" customHeight="1" outlineLevel="1" x14ac:dyDescent="0.2">
      <c r="A35" s="3" t="s">
        <v>55</v>
      </c>
      <c r="B35" s="3" t="s">
        <v>121</v>
      </c>
      <c r="C35" s="4">
        <v>1</v>
      </c>
      <c r="D35" s="4">
        <v>1</v>
      </c>
      <c r="E35" s="16"/>
      <c r="F35" s="19">
        <f t="shared" si="0"/>
        <v>0</v>
      </c>
    </row>
    <row r="36" spans="1:6" ht="24.6" customHeight="1" outlineLevel="1" x14ac:dyDescent="0.2">
      <c r="A36" s="3" t="s">
        <v>10</v>
      </c>
      <c r="B36" s="3" t="s">
        <v>122</v>
      </c>
      <c r="C36" s="4">
        <v>7</v>
      </c>
      <c r="D36" s="4">
        <v>1</v>
      </c>
      <c r="E36" s="5"/>
      <c r="F36" s="19">
        <f t="shared" si="0"/>
        <v>0</v>
      </c>
    </row>
    <row r="37" spans="1:6" ht="24.6" customHeight="1" outlineLevel="1" x14ac:dyDescent="0.2">
      <c r="A37" s="3" t="s">
        <v>11</v>
      </c>
      <c r="B37" s="3" t="s">
        <v>45</v>
      </c>
      <c r="C37" s="4">
        <v>10</v>
      </c>
      <c r="D37" s="4">
        <v>1</v>
      </c>
      <c r="E37" s="5"/>
      <c r="F37" s="19">
        <f t="shared" si="0"/>
        <v>0</v>
      </c>
    </row>
    <row r="38" spans="1:6" ht="24.6" customHeight="1" outlineLevel="1" x14ac:dyDescent="0.2">
      <c r="A38" s="3" t="s">
        <v>56</v>
      </c>
      <c r="B38" s="3" t="s">
        <v>123</v>
      </c>
      <c r="C38" s="4">
        <v>1</v>
      </c>
      <c r="D38" s="4">
        <v>1</v>
      </c>
      <c r="E38" s="16"/>
      <c r="F38" s="19">
        <f t="shared" si="0"/>
        <v>0</v>
      </c>
    </row>
    <row r="39" spans="1:6" ht="24.6" customHeight="1" outlineLevel="1" x14ac:dyDescent="0.2">
      <c r="A39" s="3" t="s">
        <v>57</v>
      </c>
      <c r="B39" s="3" t="s">
        <v>58</v>
      </c>
      <c r="C39" s="4">
        <v>2</v>
      </c>
      <c r="D39" s="4">
        <v>1</v>
      </c>
      <c r="E39" s="16"/>
      <c r="F39" s="19">
        <f t="shared" si="0"/>
        <v>0</v>
      </c>
    </row>
    <row r="40" spans="1:6" ht="24.6" customHeight="1" outlineLevel="1" x14ac:dyDescent="0.2">
      <c r="A40" s="3" t="s">
        <v>81</v>
      </c>
      <c r="B40" s="3" t="s">
        <v>82</v>
      </c>
      <c r="C40" s="4">
        <v>5</v>
      </c>
      <c r="D40" s="10">
        <v>1</v>
      </c>
      <c r="E40" s="5"/>
      <c r="F40" s="19">
        <f t="shared" si="0"/>
        <v>0</v>
      </c>
    </row>
    <row r="41" spans="1:6" ht="24.6" customHeight="1" outlineLevel="1" thickBot="1" x14ac:dyDescent="0.25">
      <c r="A41" s="3" t="s">
        <v>83</v>
      </c>
      <c r="B41" s="3" t="s">
        <v>84</v>
      </c>
      <c r="C41" s="4">
        <v>1</v>
      </c>
      <c r="D41" s="10">
        <v>1</v>
      </c>
      <c r="E41" s="5"/>
      <c r="F41" s="19">
        <f t="shared" si="0"/>
        <v>0</v>
      </c>
    </row>
    <row r="42" spans="1:6" s="24" customFormat="1" ht="16.5" thickBot="1" x14ac:dyDescent="0.25">
      <c r="A42" s="40" t="s">
        <v>27</v>
      </c>
      <c r="B42" s="41"/>
      <c r="C42" s="41"/>
      <c r="D42" s="41"/>
      <c r="E42" s="42"/>
      <c r="F42" s="23">
        <f>SUM(F34:F41)</f>
        <v>0</v>
      </c>
    </row>
    <row r="43" spans="1:6" ht="30" outlineLevel="1" x14ac:dyDescent="0.2">
      <c r="A43" s="3" t="s">
        <v>16</v>
      </c>
      <c r="B43" s="3" t="s">
        <v>118</v>
      </c>
      <c r="C43" s="4">
        <v>1</v>
      </c>
      <c r="D43" s="4">
        <v>1</v>
      </c>
      <c r="E43" s="5"/>
      <c r="F43" s="19">
        <f t="shared" si="0"/>
        <v>0</v>
      </c>
    </row>
    <row r="44" spans="1:6" ht="26.1" customHeight="1" outlineLevel="1" x14ac:dyDescent="0.2">
      <c r="A44" s="3" t="s">
        <v>17</v>
      </c>
      <c r="B44" s="3" t="s">
        <v>37</v>
      </c>
      <c r="C44" s="4">
        <v>1</v>
      </c>
      <c r="D44" s="4">
        <v>1</v>
      </c>
      <c r="E44" s="5"/>
      <c r="F44" s="19">
        <f t="shared" si="0"/>
        <v>0</v>
      </c>
    </row>
    <row r="45" spans="1:6" ht="26.1" customHeight="1" outlineLevel="1" x14ac:dyDescent="0.2">
      <c r="A45" s="3" t="s">
        <v>18</v>
      </c>
      <c r="B45" s="3" t="s">
        <v>38</v>
      </c>
      <c r="C45" s="4">
        <v>3</v>
      </c>
      <c r="D45" s="4">
        <v>1</v>
      </c>
      <c r="E45" s="5"/>
      <c r="F45" s="19">
        <f t="shared" si="0"/>
        <v>0</v>
      </c>
    </row>
    <row r="46" spans="1:6" ht="26.1" customHeight="1" outlineLevel="1" x14ac:dyDescent="0.2">
      <c r="A46" s="3" t="s">
        <v>19</v>
      </c>
      <c r="B46" s="3" t="s">
        <v>85</v>
      </c>
      <c r="C46" s="4">
        <v>20</v>
      </c>
      <c r="D46" s="4">
        <v>1</v>
      </c>
      <c r="E46" s="5"/>
      <c r="F46" s="19">
        <f t="shared" si="0"/>
        <v>0</v>
      </c>
    </row>
    <row r="47" spans="1:6" ht="26.1" customHeight="1" outlineLevel="1" x14ac:dyDescent="0.2">
      <c r="A47" s="3" t="s">
        <v>20</v>
      </c>
      <c r="B47" s="3" t="s">
        <v>86</v>
      </c>
      <c r="C47" s="4">
        <v>30</v>
      </c>
      <c r="D47" s="4">
        <v>1</v>
      </c>
      <c r="E47" s="5"/>
      <c r="F47" s="19">
        <f t="shared" si="0"/>
        <v>0</v>
      </c>
    </row>
    <row r="48" spans="1:6" ht="26.25" customHeight="1" outlineLevel="1" thickBot="1" x14ac:dyDescent="0.25">
      <c r="A48" s="3" t="s">
        <v>24</v>
      </c>
      <c r="B48" s="3" t="s">
        <v>33</v>
      </c>
      <c r="C48" s="4">
        <v>1</v>
      </c>
      <c r="D48" s="4">
        <v>1</v>
      </c>
      <c r="E48" s="5"/>
      <c r="F48" s="19">
        <f t="shared" si="0"/>
        <v>0</v>
      </c>
    </row>
    <row r="49" spans="1:6" s="32" customFormat="1" ht="15.75" thickBot="1" x14ac:dyDescent="0.25">
      <c r="A49" s="37" t="s">
        <v>47</v>
      </c>
      <c r="B49" s="38"/>
      <c r="C49" s="38"/>
      <c r="D49" s="38"/>
      <c r="E49" s="39"/>
      <c r="F49" s="31">
        <f>SUM(F43:F48)</f>
        <v>0</v>
      </c>
    </row>
    <row r="50" spans="1:6" ht="30" customHeight="1" outlineLevel="1" x14ac:dyDescent="0.2">
      <c r="A50" s="3" t="s">
        <v>46</v>
      </c>
      <c r="B50" s="3" t="s">
        <v>124</v>
      </c>
      <c r="C50" s="4">
        <v>4</v>
      </c>
      <c r="D50" s="4">
        <v>1</v>
      </c>
      <c r="E50" s="16"/>
      <c r="F50" s="19">
        <f>E50*D50*C50</f>
        <v>0</v>
      </c>
    </row>
    <row r="51" spans="1:6" ht="38.450000000000003" customHeight="1" outlineLevel="1" x14ac:dyDescent="0.2">
      <c r="A51" s="3" t="s">
        <v>94</v>
      </c>
      <c r="B51" s="3" t="s">
        <v>115</v>
      </c>
      <c r="C51" s="4">
        <v>1</v>
      </c>
      <c r="D51" s="10">
        <v>1</v>
      </c>
      <c r="E51" s="5"/>
      <c r="F51" s="19">
        <f>E51*D51*C51</f>
        <v>0</v>
      </c>
    </row>
    <row r="52" spans="1:6" ht="38.450000000000003" customHeight="1" outlineLevel="1" x14ac:dyDescent="0.2">
      <c r="A52" s="3" t="s">
        <v>129</v>
      </c>
      <c r="B52" s="3" t="s">
        <v>116</v>
      </c>
      <c r="C52" s="4">
        <v>1</v>
      </c>
      <c r="D52" s="10">
        <v>1</v>
      </c>
      <c r="E52" s="5"/>
      <c r="F52" s="19">
        <f>E52*D52*C52</f>
        <v>0</v>
      </c>
    </row>
    <row r="53" spans="1:6" ht="30" customHeight="1" outlineLevel="1" x14ac:dyDescent="0.2">
      <c r="A53" s="3" t="s">
        <v>130</v>
      </c>
      <c r="B53" s="3" t="s">
        <v>131</v>
      </c>
      <c r="C53" s="4">
        <v>1</v>
      </c>
      <c r="D53" s="4">
        <v>1</v>
      </c>
      <c r="E53" s="5"/>
      <c r="F53" s="19">
        <f t="shared" si="0"/>
        <v>0</v>
      </c>
    </row>
    <row r="54" spans="1:6" ht="30" customHeight="1" outlineLevel="1" x14ac:dyDescent="0.2">
      <c r="A54" s="3" t="s">
        <v>1</v>
      </c>
      <c r="B54" s="3" t="s">
        <v>32</v>
      </c>
      <c r="C54" s="4">
        <v>3</v>
      </c>
      <c r="D54" s="4">
        <v>1</v>
      </c>
      <c r="E54" s="5"/>
      <c r="F54" s="19">
        <f t="shared" si="0"/>
        <v>0</v>
      </c>
    </row>
    <row r="55" spans="1:6" ht="30" customHeight="1" outlineLevel="1" x14ac:dyDescent="0.2">
      <c r="A55" s="3" t="s">
        <v>88</v>
      </c>
      <c r="B55" s="3" t="s">
        <v>89</v>
      </c>
      <c r="C55" s="4">
        <v>750</v>
      </c>
      <c r="D55" s="4">
        <v>1</v>
      </c>
      <c r="E55" s="16"/>
      <c r="F55" s="19">
        <f t="shared" si="0"/>
        <v>0</v>
      </c>
    </row>
    <row r="56" spans="1:6" ht="30" customHeight="1" outlineLevel="1" x14ac:dyDescent="0.2">
      <c r="A56" s="3" t="s">
        <v>90</v>
      </c>
      <c r="B56" s="3" t="s">
        <v>137</v>
      </c>
      <c r="C56" s="4">
        <v>350</v>
      </c>
      <c r="D56" s="4">
        <v>1</v>
      </c>
      <c r="E56" s="16"/>
      <c r="F56" s="19">
        <f t="shared" si="0"/>
        <v>0</v>
      </c>
    </row>
    <row r="57" spans="1:6" ht="30" customHeight="1" outlineLevel="1" x14ac:dyDescent="0.2">
      <c r="A57" s="3" t="s">
        <v>91</v>
      </c>
      <c r="B57" s="3" t="s">
        <v>138</v>
      </c>
      <c r="C57" s="4">
        <v>350</v>
      </c>
      <c r="D57" s="4">
        <v>1</v>
      </c>
      <c r="E57" s="16"/>
      <c r="F57" s="19">
        <f t="shared" si="0"/>
        <v>0</v>
      </c>
    </row>
    <row r="58" spans="1:6" ht="27" customHeight="1" outlineLevel="1" x14ac:dyDescent="0.2">
      <c r="A58" s="3" t="s">
        <v>126</v>
      </c>
      <c r="B58" s="3" t="s">
        <v>139</v>
      </c>
      <c r="C58" s="4">
        <v>200</v>
      </c>
      <c r="D58" s="4">
        <v>1</v>
      </c>
      <c r="E58" s="16"/>
      <c r="F58" s="19">
        <f t="shared" ref="F58" si="1">E58*D58*C58</f>
        <v>0</v>
      </c>
    </row>
    <row r="59" spans="1:6" ht="38.450000000000003" customHeight="1" outlineLevel="1" thickBot="1" x14ac:dyDescent="0.25">
      <c r="A59" s="3" t="s">
        <v>92</v>
      </c>
      <c r="B59" s="3" t="s">
        <v>93</v>
      </c>
      <c r="C59" s="4">
        <v>1</v>
      </c>
      <c r="D59" s="4">
        <v>1</v>
      </c>
      <c r="E59" s="16"/>
      <c r="F59" s="19">
        <f t="shared" si="0"/>
        <v>0</v>
      </c>
    </row>
    <row r="60" spans="1:6" s="24" customFormat="1" ht="27.75" customHeight="1" thickBot="1" x14ac:dyDescent="0.25">
      <c r="A60" s="40" t="s">
        <v>28</v>
      </c>
      <c r="B60" s="41"/>
      <c r="C60" s="41"/>
      <c r="D60" s="41"/>
      <c r="E60" s="42"/>
      <c r="F60" s="23">
        <f>SUM(F50:F59)</f>
        <v>0</v>
      </c>
    </row>
    <row r="61" spans="1:6" ht="38.25" customHeight="1" outlineLevel="1" x14ac:dyDescent="0.2">
      <c r="A61" s="3" t="s">
        <v>12</v>
      </c>
      <c r="B61" s="3" t="s">
        <v>95</v>
      </c>
      <c r="C61" s="4">
        <v>3</v>
      </c>
      <c r="D61" s="4">
        <v>1</v>
      </c>
      <c r="E61" s="5"/>
      <c r="F61" s="19">
        <f t="shared" si="0"/>
        <v>0</v>
      </c>
    </row>
    <row r="62" spans="1:6" ht="26.1" customHeight="1" outlineLevel="1" x14ac:dyDescent="0.2">
      <c r="A62" s="3" t="s">
        <v>13</v>
      </c>
      <c r="B62" s="3" t="s">
        <v>34</v>
      </c>
      <c r="C62" s="4">
        <v>30</v>
      </c>
      <c r="D62" s="4">
        <v>1</v>
      </c>
      <c r="E62" s="5"/>
      <c r="F62" s="19">
        <f t="shared" si="0"/>
        <v>0</v>
      </c>
    </row>
    <row r="63" spans="1:6" ht="26.1" customHeight="1" outlineLevel="1" x14ac:dyDescent="0.2">
      <c r="A63" s="3" t="s">
        <v>14</v>
      </c>
      <c r="B63" s="3" t="s">
        <v>35</v>
      </c>
      <c r="C63" s="4">
        <v>2</v>
      </c>
      <c r="D63" s="4">
        <v>1</v>
      </c>
      <c r="E63" s="5"/>
      <c r="F63" s="19">
        <f t="shared" si="0"/>
        <v>0</v>
      </c>
    </row>
    <row r="64" spans="1:6" s="15" customFormat="1" ht="52.9" customHeight="1" outlineLevel="1" x14ac:dyDescent="0.25">
      <c r="A64" s="11" t="s">
        <v>52</v>
      </c>
      <c r="B64" s="3" t="s">
        <v>96</v>
      </c>
      <c r="C64" s="12">
        <v>8</v>
      </c>
      <c r="D64" s="13">
        <v>6</v>
      </c>
      <c r="E64" s="14"/>
      <c r="F64" s="19">
        <f t="shared" si="0"/>
        <v>0</v>
      </c>
    </row>
    <row r="65" spans="1:6" ht="45" outlineLevel="1" x14ac:dyDescent="0.2">
      <c r="A65" s="3" t="s">
        <v>97</v>
      </c>
      <c r="B65" s="3" t="s">
        <v>98</v>
      </c>
      <c r="C65" s="4">
        <v>1</v>
      </c>
      <c r="D65" s="4">
        <v>2</v>
      </c>
      <c r="E65" s="5"/>
      <c r="F65" s="19">
        <f t="shared" ref="F65:F66" si="2">E65*D65*C65</f>
        <v>0</v>
      </c>
    </row>
    <row r="66" spans="1:6" ht="24.95" customHeight="1" outlineLevel="1" thickBot="1" x14ac:dyDescent="0.25">
      <c r="A66" s="3" t="s">
        <v>25</v>
      </c>
      <c r="B66" s="3" t="s">
        <v>51</v>
      </c>
      <c r="C66" s="4">
        <v>1</v>
      </c>
      <c r="D66" s="4">
        <v>2</v>
      </c>
      <c r="E66" s="5"/>
      <c r="F66" s="19">
        <f t="shared" si="2"/>
        <v>0</v>
      </c>
    </row>
    <row r="67" spans="1:6" s="24" customFormat="1" ht="25.5" customHeight="1" thickBot="1" x14ac:dyDescent="0.25">
      <c r="A67" s="40" t="s">
        <v>48</v>
      </c>
      <c r="B67" s="41"/>
      <c r="C67" s="41"/>
      <c r="D67" s="41"/>
      <c r="E67" s="42"/>
      <c r="F67" s="23">
        <f>SUM(F61:F66)</f>
        <v>0</v>
      </c>
    </row>
    <row r="68" spans="1:6" ht="24.75" customHeight="1" thickBot="1" x14ac:dyDescent="0.25">
      <c r="F68" s="33"/>
    </row>
    <row r="69" spans="1:6" ht="24.75" customHeight="1" thickBot="1" x14ac:dyDescent="0.25">
      <c r="A69" s="46" t="s">
        <v>140</v>
      </c>
      <c r="B69" s="47"/>
      <c r="C69" s="47"/>
      <c r="D69" s="47"/>
      <c r="E69" s="47"/>
      <c r="F69" s="48"/>
    </row>
    <row r="70" spans="1:6" s="17" customFormat="1" ht="37.5" customHeight="1" outlineLevel="1" x14ac:dyDescent="0.2">
      <c r="A70" s="3" t="s">
        <v>132</v>
      </c>
      <c r="B70" s="3" t="s">
        <v>133</v>
      </c>
      <c r="C70" s="4">
        <v>1</v>
      </c>
      <c r="D70" s="4">
        <v>1</v>
      </c>
      <c r="E70" s="16"/>
      <c r="F70" s="16">
        <f>E70*D70*C70</f>
        <v>0</v>
      </c>
    </row>
    <row r="71" spans="1:6" s="17" customFormat="1" ht="37.5" customHeight="1" outlineLevel="1" x14ac:dyDescent="0.2">
      <c r="A71" s="3" t="s">
        <v>99</v>
      </c>
      <c r="B71" s="3" t="s">
        <v>87</v>
      </c>
      <c r="C71" s="4">
        <v>1000</v>
      </c>
      <c r="D71" s="4">
        <v>1</v>
      </c>
      <c r="E71" s="16"/>
      <c r="F71" s="16">
        <f t="shared" ref="F71:F73" si="3">E71*D71*C71</f>
        <v>0</v>
      </c>
    </row>
    <row r="72" spans="1:6" ht="37.5" customHeight="1" outlineLevel="1" x14ac:dyDescent="0.2">
      <c r="A72" s="3" t="s">
        <v>100</v>
      </c>
      <c r="B72" s="3" t="s">
        <v>101</v>
      </c>
      <c r="C72" s="4">
        <v>1000</v>
      </c>
      <c r="D72" s="4">
        <v>1</v>
      </c>
      <c r="E72" s="16"/>
      <c r="F72" s="19">
        <f t="shared" si="3"/>
        <v>0</v>
      </c>
    </row>
    <row r="73" spans="1:6" ht="37.5" customHeight="1" outlineLevel="1" thickBot="1" x14ac:dyDescent="0.25">
      <c r="A73" s="3" t="s">
        <v>15</v>
      </c>
      <c r="B73" s="3" t="s">
        <v>36</v>
      </c>
      <c r="C73" s="4">
        <v>250</v>
      </c>
      <c r="D73" s="4">
        <v>1</v>
      </c>
      <c r="E73" s="16"/>
      <c r="F73" s="19">
        <f t="shared" si="3"/>
        <v>0</v>
      </c>
    </row>
    <row r="74" spans="1:6" s="24" customFormat="1" ht="25.5" customHeight="1" thickBot="1" x14ac:dyDescent="0.25">
      <c r="A74" s="40" t="s">
        <v>49</v>
      </c>
      <c r="B74" s="41"/>
      <c r="C74" s="41"/>
      <c r="D74" s="41"/>
      <c r="E74" s="42"/>
      <c r="F74" s="23">
        <f>SUM(F70:F73)</f>
        <v>0</v>
      </c>
    </row>
    <row r="75" spans="1:6" ht="15.75" thickBot="1" x14ac:dyDescent="0.25">
      <c r="A75" s="18"/>
      <c r="B75" s="18"/>
      <c r="C75" s="18"/>
      <c r="D75" s="18"/>
      <c r="E75" s="18"/>
    </row>
    <row r="76" spans="1:6" s="24" customFormat="1" ht="25.5" customHeight="1" thickBot="1" x14ac:dyDescent="0.25">
      <c r="A76" s="40" t="s">
        <v>21</v>
      </c>
      <c r="B76" s="41"/>
      <c r="C76" s="41"/>
      <c r="D76" s="41"/>
      <c r="E76" s="42"/>
      <c r="F76" s="23">
        <f>F16+F27+F42+F60+F67+F49+F74+F33</f>
        <v>0</v>
      </c>
    </row>
    <row r="77" spans="1:6" ht="11.25" customHeight="1" x14ac:dyDescent="0.2"/>
    <row r="80" spans="1:6" x14ac:dyDescent="0.2">
      <c r="F80" s="34"/>
    </row>
  </sheetData>
  <mergeCells count="11">
    <mergeCell ref="A1:F1"/>
    <mergeCell ref="A16:E16"/>
    <mergeCell ref="A27:E27"/>
    <mergeCell ref="A33:E33"/>
    <mergeCell ref="A42:E42"/>
    <mergeCell ref="A49:E49"/>
    <mergeCell ref="A60:E60"/>
    <mergeCell ref="A67:E67"/>
    <mergeCell ref="A74:E74"/>
    <mergeCell ref="A76:E76"/>
    <mergeCell ref="A69:F69"/>
  </mergeCells>
  <printOptions horizontalCentered="1" verticalCentered="1"/>
  <pageMargins left="0" right="0" top="0" bottom="0" header="0" footer="0"/>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K X L M W B P n 0 Q O k A A A A 9 g A A A B I A H A B D b 2 5 m a W c v U G F j a 2 F n Z S 5 4 b W w g o h g A K K A U A A A A A A A A A A A A A A A A A A A A A A A A A A A A h Y 8 x D o I w G I W v Q r r T l h o T J T 9 l c J X E q D G u T a 3 Q C M W 0 x X I 3 B 4 / k F c Q o 6 u b 4 v v c N 7 9 2 v N 8 j 7 p o 4 u y j r d m g w l m K J I G d k e t C k z 1 P l j P E M 5 h 5 W Q J 1 G q a J C N S 3 t 3 y F D l / T k l J I S A w w S 3 t i S M 0 o T s i + V G V q o R 6 C P r / 3 K s j f P C S I U 4 7 F 5 j O M M J m 2 M 2 Z Z g C G S E U 2 n w F N u x 9 t j 8 Q F l 3 t O 6 u 4 t / F 2 D W S M Q N 4 f + A N Q S w M E F A A C A A g A K X L M 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l y z F g o i k e 4 D g A A A B E A A A A T A B w A R m 9 y b X V s Y X M v U 2 V j d G l v b j E u b S C i G A A o o B Q A A A A A A A A A A A A A A A A A A A A A A A A A A A A r T k 0 u y c z P U w i G 0 I b W A F B L A Q I t A B Q A A g A I A C l y z F g T 5 9 E D p A A A A P Y A A A A S A A A A A A A A A A A A A A A A A A A A A A B D b 2 5 m a W c v U G F j a 2 F n Z S 5 4 b W x Q S w E C L Q A U A A I A C A A p c s x Y D 8 r p q 6 Q A A A D p A A A A E w A A A A A A A A A A A A A A A A D w A A A A W 0 N v b n R l b n R f V H l w Z X N d L n h t b F B L A Q I t A B Q A A g A I A C l y z 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I W b 4 q H 3 o / Q 5 Z d Q Y M h X z 0 6 A A A A A A I A A A A A A A N m A A D A A A A A E A A A A D v g G 8 X O R v w U 0 h E l r x w T B K k A A A A A B I A A A K A A A A A Q A A A A g a e h H h D h i A I z d X 5 f e / i I V 1 A A A A B v s s + t Q h X 9 C A i D q k m + 9 e E t 3 K j K C o b 1 H Z 0 i e z o g h 2 n i D 2 X a I M y k U q y c b k E f p N y C k 6 h S b g l f 3 R X i M 3 2 p m C s q l H V b 0 y P u / C s 6 y 6 f v t B Z H F i G f D h Q A A A C Q v c P A 7 4 Q z v T Q 4 V 0 T c e P e M a g F H i Q = = < / D a t a M a s h u p > 
</file>

<file path=customXml/itemProps1.xml><?xml version="1.0" encoding="utf-8"?>
<ds:datastoreItem xmlns:ds="http://schemas.openxmlformats.org/officeDocument/2006/customXml" ds:itemID="{812DA6A4-D0E8-4080-ACFD-08B9DF1DF2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TEKNİK_ŞARTNAME</vt:lpstr>
      <vt:lpstr>TEKNİK_ŞARTNAME!Yazdırma_Alanı</vt:lpstr>
      <vt:lpstr>TEKNİK_ŞARTNAME!Yazdırma_Başlıkları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MOT0F_T0M_GENEL_KURULU_TEKL0F0.xlsx</dc:title>
  <dc:creator>Motif</dc:creator>
  <cp:lastModifiedBy>Ayse Kara</cp:lastModifiedBy>
  <cp:lastPrinted>2025-03-27T10:44:33Z</cp:lastPrinted>
  <dcterms:created xsi:type="dcterms:W3CDTF">2023-07-04T16:58:24Z</dcterms:created>
  <dcterms:modified xsi:type="dcterms:W3CDTF">2025-03-27T10:52:36Z</dcterms:modified>
</cp:coreProperties>
</file>