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SEKTO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E5" i="2" l="1"/>
  <c r="E42" i="2" s="1"/>
  <c r="I5" i="2"/>
  <c r="I42" i="2" s="1"/>
  <c r="M5" i="2"/>
  <c r="M42" i="2" s="1"/>
  <c r="B6" i="2"/>
  <c r="B5" i="2" s="1"/>
  <c r="B42" i="2" s="1"/>
  <c r="C6" i="2"/>
  <c r="C5" i="2" s="1"/>
  <c r="D6" i="2"/>
  <c r="D5" i="2" s="1"/>
  <c r="E6" i="2"/>
  <c r="F6" i="2"/>
  <c r="F5" i="2" s="1"/>
  <c r="F42" i="2" s="1"/>
  <c r="G6" i="2"/>
  <c r="G5" i="2" s="1"/>
  <c r="H6" i="2"/>
  <c r="H5" i="2" s="1"/>
  <c r="I6" i="2"/>
  <c r="J6" i="2"/>
  <c r="J5" i="2" s="1"/>
  <c r="J42" i="2" s="1"/>
  <c r="K6" i="2"/>
  <c r="K5" i="2" s="1"/>
  <c r="L6" i="2"/>
  <c r="L5" i="2" s="1"/>
  <c r="M6" i="2"/>
  <c r="N6" i="2"/>
  <c r="N5" i="2" s="1"/>
  <c r="N42" i="2" s="1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E19" i="2"/>
  <c r="I19" i="2"/>
  <c r="M19" i="2"/>
  <c r="B20" i="2"/>
  <c r="B19" i="2" s="1"/>
  <c r="C20" i="2"/>
  <c r="C19" i="2" s="1"/>
  <c r="D20" i="2"/>
  <c r="D19" i="2" s="1"/>
  <c r="E20" i="2"/>
  <c r="F20" i="2"/>
  <c r="F19" i="2" s="1"/>
  <c r="G20" i="2"/>
  <c r="G19" i="2" s="1"/>
  <c r="H20" i="2"/>
  <c r="H19" i="2" s="1"/>
  <c r="I20" i="2"/>
  <c r="J20" i="2"/>
  <c r="J19" i="2" s="1"/>
  <c r="K20" i="2"/>
  <c r="K19" i="2" s="1"/>
  <c r="L20" i="2"/>
  <c r="L19" i="2" s="1"/>
  <c r="M20" i="2"/>
  <c r="N20" i="2"/>
  <c r="N19" i="2" s="1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L42" i="2" l="1"/>
  <c r="H42" i="2"/>
  <c r="D42" i="2"/>
  <c r="K42" i="2"/>
  <c r="G42" i="2"/>
  <c r="C42" i="2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<sst xmlns="http://schemas.openxmlformats.org/spreadsheetml/2006/main" count="120" uniqueCount="116">
  <si>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</si>
  <si>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</si>
  <si>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</si>
  <si>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</si>
  <si>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</si>
  <si>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</si>
  <si>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</si>
  <si>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</si>
  <si>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</si>
  <si>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</si>
  <si>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</si>
  <si>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</si>
  <si>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</si>
  <si>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</si>
  <si>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</si>
  <si>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</si>
  <si>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</si>
  <si>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</si>
  <si>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</si>
  <si>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</si>
  <si>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</si>
  <si>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</si>
  <si>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</si>
  <si>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</si>
  <si>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</si>
  <si>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</si>
  <si>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</si>
  <si>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</si>
  <si>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</si>
  <si>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</si>
  <si>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</si>
  <si>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</si>
  <si>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</si>
  <si>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</si>
  <si>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</si>
  <si>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</si>
  <si>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</si>
  <si>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</si>
  <si>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</si>
  <si>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</si>
  <si>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</si>
  <si>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</si>
  <si>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</si>
  <si>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</si>
  <si>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</si>
  <si>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</si>
  <si>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</si>
  <si>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</si>
  <si>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</si>
  <si>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</si>
  <si>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</si>
  <si>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</si>
  <si>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</si>
  <si>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</si>
  <si>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</si>
  <si>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</si>
  <si>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</si>
  <si>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</si>
  <si>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</si>
  <si>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</si>
  <si>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</si>
  <si>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</si>
  <si>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</si>
  <si>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</si>
  <si>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</si>
  <si>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</si>
  <si>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</si>
  <si>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</si>
  <si>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</si>
  <si>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</si>
  <si>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</si>
  <si>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</si>
  <si>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</si>
  <si>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</si>
  <si>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</si>
  <si>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</si>
  <si>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</si>
  <si>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</si>
  <si>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</si>
  <si>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</si>
  <si>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</si>
  <si>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</si>
  <si>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</si>
  <si>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</si>
  <si>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</si>
  <si>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</si>
  <si>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</si>
  <si>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</si>
  <si>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</si>
  <si>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</si>
  <si>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</si>
  <si>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</si>
  <si>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</si>
  <si>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</si>
  <si>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</si>
  <si>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</si>
  <si>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</si>
  <si>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</si>
  <si>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</si>
  <si>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</si>
  <si>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</si>
  <si>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</si>
  <si>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</si>
  <si>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</si>
  <si>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</si>
  <si>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</si>
  <si>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</si>
  <si>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</si>
  <si>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</si>
  <si>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</si>
  <si>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</si>
  <si>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</si>
  <si>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</si>
  <si>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</si>
  <si>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 xml:space="preserve"> Elektrik Elektronik</t>
  </si>
  <si>
    <t>31.01.2019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</si>
</sst>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center"/>
    </xf>
    <xf numFmtId="49" fontId="53" fillId="41" borderId="28" xfId="472" applyNumberFormat="1" applyFont="1" applyFill="1" applyBorder="1" applyAlignment="1">
      <alignment horizontal="left"/>
    </xf>
    <xf numFmtId="49" fontId="54" fillId="41" borderId="28" xfId="472" applyNumberFormat="1" applyFont="1" applyFill="1" applyBorder="1" applyAlignment="1">
      <alignment horizontal="left" vertical="top"/>
    </xf>
    <xf numFmtId="49" fontId="53" fillId="42" borderId="28" xfId="472" applyNumberFormat="1" applyFont="1" applyFill="1" applyBorder="1" applyAlignment="1">
      <alignment horizontal="left"/>
    </xf>
    <xf numFmtId="49" fontId="53" fillId="42" borderId="28" xfId="472" applyNumberFormat="1" applyFont="1" applyFill="1" applyBorder="1" applyAlignment="1">
      <alignment horizontal="left" vertical="top"/>
    </xf>
    <xf numFmtId="49" fontId="53" fillId="41" borderId="28" xfId="472" applyNumberFormat="1" applyFont="1" applyFill="1" applyBorder="1" applyAlignment="1">
      <alignment horizontal="left" vertical="top"/>
    </xf>
    <xf numFmtId="49" fontId="54" fillId="42" borderId="28" xfId="472" applyNumberFormat="1" applyFont="1" applyFill="1" applyBorder="1" applyAlignment="1">
      <alignment horizontal="left" vertical="top"/>
    </xf>
    <xf numFmtId="3" fontId="52" fillId="0" borderId="0" xfId="0" applyNumberFormat="1" applyFont="1"/>
    <xf numFmtId="0" fontId="55" fillId="23" borderId="0" xfId="0" applyFont="1" applyFill="1" applyBorder="1" applyAlignment="1">
      <alignment horizontal="left"/>
    </xf>
    <xf numFmtId="0" fontId="52" fillId="0" borderId="0" xfId="0" applyFont="1" applyAlignment="1">
      <alignment horizontal="left"/>
    </xf>
    <xf numFmtId="3" fontId="56" fillId="0" borderId="9" xfId="0" applyNumberFormat="1" applyFont="1" applyFill="1" applyBorder="1"/>
    <xf numFmtId="0" fontId="56" fillId="0" borderId="10" xfId="0" applyFont="1" applyFill="1" applyBorder="1" applyAlignment="1">
      <alignment horizontal="center"/>
    </xf>
    <xf numFmtId="3" fontId="56" fillId="0" borderId="11" xfId="0" applyNumberFormat="1" applyFont="1" applyFill="1" applyBorder="1"/>
    <xf numFmtId="3" fontId="57" fillId="0" borderId="0" xfId="0" applyNumberFormat="1" applyFont="1" applyFill="1" applyBorder="1"/>
    <xf numFmtId="0" fontId="57" fillId="0" borderId="12" xfId="0" applyFont="1" applyFill="1" applyBorder="1"/>
    <xf numFmtId="3" fontId="56" fillId="0" borderId="13" xfId="0" applyNumberFormat="1" applyFont="1" applyFill="1" applyBorder="1"/>
    <xf numFmtId="3" fontId="56" fillId="0" borderId="0" xfId="0" applyNumberFormat="1" applyFont="1" applyFill="1" applyBorder="1"/>
    <xf numFmtId="0" fontId="58" fillId="0" borderId="12" xfId="0" applyFont="1" applyFill="1" applyBorder="1"/>
    <xf numFmtId="3" fontId="58" fillId="0" borderId="0" xfId="0" applyNumberFormat="1" applyFont="1" applyFill="1" applyBorder="1"/>
    <xf numFmtId="3" fontId="57" fillId="0" borderId="13" xfId="0" applyNumberFormat="1" applyFont="1" applyFill="1" applyBorder="1"/>
    <xf numFmtId="3" fontId="59" fillId="0" borderId="0" xfId="0" applyNumberFormat="1" applyFont="1" applyFill="1" applyBorder="1"/>
    <xf numFmtId="0" fontId="56" fillId="0" borderId="12" xfId="0" applyFont="1" applyFill="1" applyBorder="1"/>
    <xf numFmtId="3" fontId="56" fillId="0" borderId="14" xfId="0" applyNumberFormat="1" applyFont="1" applyFill="1" applyBorder="1"/>
    <xf numFmtId="3" fontId="56" fillId="0" borderId="15" xfId="0" applyNumberFormat="1" applyFont="1" applyFill="1" applyBorder="1"/>
    <xf numFmtId="0" fontId="60" fillId="0" borderId="16" xfId="0" applyFont="1" applyFill="1" applyBorder="1" applyAlignment="1">
      <alignment horizontal="center"/>
    </xf>
    <xf numFmtId="49" fontId="60" fillId="0" borderId="17" xfId="0" applyNumberFormat="1" applyFont="1" applyFill="1" applyBorder="1" applyAlignment="1">
      <alignment horizontal="center"/>
    </xf>
    <xf numFmtId="49" fontId="60" fillId="0" borderId="18" xfId="0" applyNumberFormat="1" applyFont="1" applyFill="1" applyBorder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1886703.9981099998</c:v>
                </c:pt>
                <c:pt idx="1">
                  <c:v>10635320.680210002</c:v>
                </c:pt>
                <c:pt idx="2">
                  <c:v>335473.00459999999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06896"/>
        <c:axId val="168707440"/>
        <c:axId val="0"/>
      </c:bar3DChart>
      <c:catAx>
        <c:axId val="16870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707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70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706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1272042.3511899998</c:v>
                </c:pt>
                <c:pt idx="1">
                  <c:v>221139.08379999999</c:v>
                </c:pt>
                <c:pt idx="2">
                  <c:v>393522.56312000001</c:v>
                </c:pt>
                <c:pt idx="3">
                  <c:v>976381.69023000007</c:v>
                </c:pt>
                <c:pt idx="4">
                  <c:v>1525896.83498</c:v>
                </c:pt>
                <c:pt idx="5">
                  <c:v>8133042.1550000012</c:v>
                </c:pt>
                <c:pt idx="6">
                  <c:v>335473.00459999999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709072"/>
        <c:axId val="164567072"/>
        <c:axId val="0"/>
      </c:bar3DChart>
      <c:catAx>
        <c:axId val="16870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4567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456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709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561189.32108999998</c:v>
                </c:pt>
                <c:pt idx="1">
                  <c:v>199837.61558000001</c:v>
                </c:pt>
                <c:pt idx="2">
                  <c:v>125654.05503</c:v>
                </c:pt>
                <c:pt idx="3">
                  <c:v>112591.02651</c:v>
                </c:pt>
                <c:pt idx="4">
                  <c:v>152898.52898999999</c:v>
                </c:pt>
                <c:pt idx="5">
                  <c:v>28880.22955</c:v>
                </c:pt>
                <c:pt idx="6">
                  <c:v>82543.428780000002</c:v>
                </c:pt>
                <c:pt idx="7">
                  <c:v>8448.1456600000001</c:v>
                </c:pt>
                <c:pt idx="8">
                  <c:v>221139.08379999999</c:v>
                </c:pt>
                <c:pt idx="9">
                  <c:v>393522.56312000001</c:v>
                </c:pt>
                <c:pt idx="10">
                  <c:v>676298.56159000006</c:v>
                </c:pt>
                <c:pt idx="11">
                  <c:v>117337.13094</c:v>
                </c:pt>
                <c:pt idx="12">
                  <c:v>182745.99770000001</c:v>
                </c:pt>
                <c:pt idx="13">
                  <c:v>1525896.83498</c:v>
                </c:pt>
                <c:pt idx="14">
                  <c:v>1422006.7941000001</c:v>
                </c:pt>
                <c:pt idx="15">
                  <c:v>2330116.1608799999</c:v>
                </c:pt>
                <c:pt idx="16">
                  <c:v>91916.536680000005</c:v>
                </c:pt>
                <c:pt idx="17">
                  <c:v>797994.23719999997</c:v>
                </c:pt>
                <c:pt idx="18">
                  <c:v>587415.51593999995</c:v>
                </c:pt>
                <c:pt idx="19">
                  <c:v>651853.98396999994</c:v>
                </c:pt>
                <c:pt idx="20">
                  <c:v>1207007.8001999999</c:v>
                </c:pt>
                <c:pt idx="21">
                  <c:v>252274.17389000001</c:v>
                </c:pt>
                <c:pt idx="22">
                  <c:v>274581.315</c:v>
                </c:pt>
                <c:pt idx="23">
                  <c:v>175082.54806999999</c:v>
                </c:pt>
                <c:pt idx="24">
                  <c:v>7320.0844699999998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562720"/>
        <c:axId val="164563264"/>
        <c:axId val="0"/>
      </c:bar3DChart>
      <c:catAx>
        <c:axId val="16456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4563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45632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4562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rakam/TIM..31.12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20574507.53647</v>
          </cell>
        </row>
        <row r="6">
          <cell r="A6" t="str">
            <v>.     A. BİTKİSEL ÜRÜNLER</v>
          </cell>
          <cell r="N6">
            <v>13716914.437039999</v>
          </cell>
        </row>
        <row r="7">
          <cell r="A7" t="str">
            <v xml:space="preserve"> Hububat, Bakliyat, Yağlı Tohumlar ve Mamulleri </v>
          </cell>
          <cell r="N7">
            <v>6101511.39219</v>
          </cell>
        </row>
        <row r="8">
          <cell r="A8" t="str">
            <v xml:space="preserve"> Yaş Meyve ve Sebze  </v>
          </cell>
          <cell r="N8">
            <v>2044921.08158</v>
          </cell>
        </row>
        <row r="9">
          <cell r="A9" t="str">
            <v xml:space="preserve"> Meyve Sebze Mamulleri </v>
          </cell>
          <cell r="N9">
            <v>1437005.62372</v>
          </cell>
        </row>
        <row r="10">
          <cell r="A10" t="str">
            <v xml:space="preserve"> Kuru Meyve ve Mamulleri  </v>
          </cell>
          <cell r="N10">
            <v>1262745.57552</v>
          </cell>
        </row>
        <row r="11">
          <cell r="A11" t="str">
            <v xml:space="preserve"> Fındık ve Mamulleri </v>
          </cell>
          <cell r="N11">
            <v>1472480.8399400001</v>
          </cell>
        </row>
        <row r="12">
          <cell r="A12" t="str">
            <v xml:space="preserve"> Zeytin ve Zeytinyağı </v>
          </cell>
          <cell r="N12">
            <v>366587.07497000002</v>
          </cell>
        </row>
        <row r="13">
          <cell r="A13" t="str">
            <v xml:space="preserve"> Tütün </v>
          </cell>
          <cell r="N13">
            <v>939693.47511999996</v>
          </cell>
        </row>
        <row r="14">
          <cell r="A14" t="str">
            <v xml:space="preserve"> Süs Bitkileri ve Mam.</v>
          </cell>
          <cell r="N14">
            <v>91969.373999999996</v>
          </cell>
        </row>
        <row r="15">
          <cell r="A15" t="str">
            <v>.     B. HAYVANSAL ÜRÜNLER</v>
          </cell>
          <cell r="N15">
            <v>2300361.8095399998</v>
          </cell>
        </row>
        <row r="16">
          <cell r="A16" t="str">
            <v xml:space="preserve"> Su Ürünleri ve Hayvansal Mamuller</v>
          </cell>
          <cell r="N16">
            <v>2300361.8095399998</v>
          </cell>
        </row>
        <row r="17">
          <cell r="A17" t="str">
            <v>.     C. AĞAÇ VE ORMAN ÜRÜNLERİ</v>
          </cell>
          <cell r="N17">
            <v>4557231.2898899997</v>
          </cell>
        </row>
        <row r="18">
          <cell r="A18" t="str">
            <v xml:space="preserve"> Mobilya,Kağıt ve Orman Ürünleri</v>
          </cell>
          <cell r="N18">
            <v>4557231.2898899997</v>
          </cell>
        </row>
        <row r="19">
          <cell r="A19" t="str">
            <v>.II. SANAYİ</v>
          </cell>
          <cell r="N19">
            <v>125277010.46412002</v>
          </cell>
        </row>
        <row r="20">
          <cell r="A20" t="str">
            <v>.     A. TARIMA DAYALI İŞLENMİŞ ÜRÜNLER</v>
          </cell>
          <cell r="N20">
            <v>11467798.29149</v>
          </cell>
        </row>
        <row r="21">
          <cell r="A21" t="str">
            <v xml:space="preserve"> Tekstil ve Hammaddeleri</v>
          </cell>
          <cell r="N21">
            <v>7840609.1977700004</v>
          </cell>
        </row>
        <row r="22">
          <cell r="A22" t="str">
            <v xml:space="preserve"> Deri ve Deri Mamulleri </v>
          </cell>
          <cell r="N22">
            <v>1550966.5170400001</v>
          </cell>
        </row>
        <row r="23">
          <cell r="A23" t="str">
            <v xml:space="preserve"> Halı </v>
          </cell>
          <cell r="N23">
            <v>2076222.5766799999</v>
          </cell>
        </row>
        <row r="24">
          <cell r="A24" t="str">
            <v>.     B. KİMYEVİ MADDELER VE MAMÜLLERİ</v>
          </cell>
          <cell r="N24">
            <v>15871820.3027</v>
          </cell>
        </row>
        <row r="25">
          <cell r="A25" t="str">
            <v xml:space="preserve"> Kimyevi Maddeler ve Mamulleri  </v>
          </cell>
          <cell r="N25">
            <v>15871820.3027</v>
          </cell>
        </row>
        <row r="26">
          <cell r="A26" t="str">
            <v>.     C. SANAYİ MAMULLERİ</v>
          </cell>
          <cell r="N26">
            <v>97937391.869930014</v>
          </cell>
        </row>
        <row r="27">
          <cell r="A27" t="str">
            <v xml:space="preserve"> Hazırgiyim ve Konfeksiyon </v>
          </cell>
          <cell r="N27">
            <v>16343401.20994</v>
          </cell>
        </row>
        <row r="28">
          <cell r="A28" t="str">
            <v xml:space="preserve"> Otomotiv Endüstrisi</v>
          </cell>
          <cell r="N28">
            <v>29097657.47225</v>
          </cell>
        </row>
        <row r="29">
          <cell r="A29" t="str">
            <v xml:space="preserve"> Gemi ve Yat</v>
          </cell>
          <cell r="N29">
            <v>951952.80882000003</v>
          </cell>
        </row>
        <row r="30">
          <cell r="A30" t="str">
            <v xml:space="preserve"> Elektrik Elektronik ve Hizmet</v>
          </cell>
          <cell r="N30">
            <v>10352186.17032</v>
          </cell>
        </row>
        <row r="31">
          <cell r="A31" t="str">
            <v xml:space="preserve"> Makine ve Aksamları</v>
          </cell>
          <cell r="N31">
            <v>6654725.1377100004</v>
          </cell>
        </row>
        <row r="32">
          <cell r="A32" t="str">
            <v xml:space="preserve"> Demir ve Demir Dışı Metaller </v>
          </cell>
          <cell r="N32">
            <v>7454760.6221000003</v>
          </cell>
        </row>
        <row r="33">
          <cell r="A33" t="str">
            <v xml:space="preserve"> Çelik</v>
          </cell>
          <cell r="N33">
            <v>14105889.75202</v>
          </cell>
        </row>
        <row r="34">
          <cell r="A34" t="str">
            <v xml:space="preserve"> Çimento Cam Seramik ve Toprak Ürünleri</v>
          </cell>
          <cell r="N34">
            <v>2745719.3432499999</v>
          </cell>
        </row>
        <row r="35">
          <cell r="A35" t="str">
            <v xml:space="preserve"> Mücevher</v>
          </cell>
          <cell r="N35">
            <v>4159211.1705499999</v>
          </cell>
        </row>
        <row r="36">
          <cell r="A36" t="str">
            <v xml:space="preserve"> Savunma ve Havacılık Sanayii</v>
          </cell>
          <cell r="N36">
            <v>1782053.8738599999</v>
          </cell>
        </row>
        <row r="37">
          <cell r="A37" t="str">
            <v xml:space="preserve"> İklimlendirme Sanayii</v>
          </cell>
          <cell r="N37">
            <v>4181573.6912400001</v>
          </cell>
        </row>
        <row r="38">
          <cell r="A38" t="str">
            <v xml:space="preserve"> Diğer Sanayi Ürünleri</v>
          </cell>
          <cell r="N38">
            <v>108260.61787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22645609.13493</v>
          </cell>
        </row>
        <row r="6">
          <cell r="A6" t="str">
            <v>.     A. BİTKİSEL ÜRÜNLER</v>
          </cell>
          <cell r="N6">
            <v>15117103.347159998</v>
          </cell>
        </row>
        <row r="7">
          <cell r="A7" t="str">
            <v xml:space="preserve"> Hububat, Bakliyat, Yağlı Tohumlar ve Mamulleri </v>
          </cell>
          <cell r="N7">
            <v>6688863.39267</v>
          </cell>
        </row>
        <row r="8">
          <cell r="A8" t="str">
            <v xml:space="preserve"> Yaş Meyve ve Sebze  </v>
          </cell>
          <cell r="N8">
            <v>2326670.6217999998</v>
          </cell>
        </row>
        <row r="9">
          <cell r="A9" t="str">
            <v xml:space="preserve"> Meyve Sebze Mamulleri </v>
          </cell>
          <cell r="N9">
            <v>1564920.63319</v>
          </cell>
        </row>
        <row r="10">
          <cell r="A10" t="str">
            <v xml:space="preserve"> Kuru Meyve ve Mamulleri  </v>
          </cell>
          <cell r="N10">
            <v>1388912.3311900001</v>
          </cell>
        </row>
        <row r="11">
          <cell r="A11" t="str">
            <v xml:space="preserve"> Fındık ve Mamulleri </v>
          </cell>
          <cell r="N11">
            <v>1636941.49951</v>
          </cell>
        </row>
        <row r="12">
          <cell r="A12" t="str">
            <v xml:space="preserve"> Zeytin ve Zeytinyağı </v>
          </cell>
          <cell r="N12">
            <v>399598.08743000001</v>
          </cell>
        </row>
        <row r="13">
          <cell r="A13" t="str">
            <v xml:space="preserve"> Tütün </v>
          </cell>
          <cell r="N13">
            <v>1011897.0736</v>
          </cell>
        </row>
        <row r="14">
          <cell r="A14" t="str">
            <v xml:space="preserve"> Süs Bitkileri ve Mam.</v>
          </cell>
          <cell r="N14">
            <v>99299.707769999994</v>
          </cell>
        </row>
        <row r="15">
          <cell r="A15" t="str">
            <v>.     B. HAYVANSAL ÜRÜNLER</v>
          </cell>
          <cell r="N15">
            <v>2513892.80406</v>
          </cell>
        </row>
        <row r="16">
          <cell r="A16" t="str">
            <v xml:space="preserve"> Su Ürünleri ve Hayvansal Mamuller</v>
          </cell>
          <cell r="N16">
            <v>2513892.80406</v>
          </cell>
        </row>
        <row r="17">
          <cell r="A17" t="str">
            <v>.     C. AĞAÇ VE ORMAN ÜRÜNLERİ</v>
          </cell>
          <cell r="N17">
            <v>5014612.9837100003</v>
          </cell>
        </row>
        <row r="18">
          <cell r="A18" t="str">
            <v xml:space="preserve"> Mobilya,Kağıt ve Orman Ürünleri</v>
          </cell>
          <cell r="N18">
            <v>5014612.9837100003</v>
          </cell>
        </row>
        <row r="19">
          <cell r="A19" t="str">
            <v>.II. SANAYİ</v>
          </cell>
          <cell r="N19">
            <v>136325297.41922998</v>
          </cell>
        </row>
        <row r="20">
          <cell r="A20" t="str">
            <v>.     A. TARIMA DAYALI İŞLENMİŞ ÜRÜNLER</v>
          </cell>
          <cell r="N20">
            <v>12395159.60093</v>
          </cell>
        </row>
        <row r="21">
          <cell r="A21" t="str">
            <v xml:space="preserve"> Tekstil ve Hammaddeleri</v>
          </cell>
          <cell r="N21">
            <v>8461483.3670400009</v>
          </cell>
        </row>
        <row r="22">
          <cell r="A22" t="str">
            <v xml:space="preserve"> Deri ve Deri Mamulleri </v>
          </cell>
          <cell r="N22">
            <v>1667375.1567899999</v>
          </cell>
        </row>
        <row r="23">
          <cell r="A23" t="str">
            <v xml:space="preserve"> Halı </v>
          </cell>
          <cell r="N23">
            <v>2266301.0770999999</v>
          </cell>
        </row>
        <row r="24">
          <cell r="A24" t="str">
            <v>.     B. KİMYEVİ MADDELER VE MAMÜLLERİ</v>
          </cell>
          <cell r="N24">
            <v>17372117.19726</v>
          </cell>
        </row>
        <row r="25">
          <cell r="A25" t="str">
            <v xml:space="preserve"> Kimyevi Maddeler ve Mamulleri  </v>
          </cell>
          <cell r="N25">
            <v>17372117.19726</v>
          </cell>
        </row>
        <row r="26">
          <cell r="A26" t="str">
            <v>.     C. SANAYİ MAMULLERİ</v>
          </cell>
          <cell r="N26">
            <v>106558020.62104</v>
          </cell>
        </row>
        <row r="27">
          <cell r="A27" t="str">
            <v xml:space="preserve"> Hazırgiyim ve Konfeksiyon </v>
          </cell>
          <cell r="N27">
            <v>17642156.545540001</v>
          </cell>
        </row>
        <row r="28">
          <cell r="A28" t="str">
            <v xml:space="preserve"> Otomotiv Endüstrisi</v>
          </cell>
          <cell r="N28">
            <v>31568468.908670001</v>
          </cell>
        </row>
        <row r="29">
          <cell r="A29" t="str">
            <v xml:space="preserve"> Gemi ve Yat</v>
          </cell>
          <cell r="N29">
            <v>990529.16269000003</v>
          </cell>
        </row>
        <row r="30">
          <cell r="A30" t="str">
            <v xml:space="preserve"> Elektrik Elektronik ve Hizmet</v>
          </cell>
          <cell r="N30">
            <v>11309459.29579</v>
          </cell>
        </row>
        <row r="31">
          <cell r="A31" t="str">
            <v xml:space="preserve"> Makine ve Aksamları</v>
          </cell>
          <cell r="N31">
            <v>7317107.2390599996</v>
          </cell>
        </row>
        <row r="32">
          <cell r="A32" t="str">
            <v xml:space="preserve"> Demir ve Demir Dışı Metaller </v>
          </cell>
          <cell r="N32">
            <v>8086385.5394400004</v>
          </cell>
        </row>
        <row r="33">
          <cell r="A33" t="str">
            <v xml:space="preserve"> Çelik</v>
          </cell>
          <cell r="N33">
            <v>15554861.29033</v>
          </cell>
        </row>
        <row r="34">
          <cell r="A34" t="str">
            <v xml:space="preserve"> Çimento Cam Seramik ve Toprak Ürünleri</v>
          </cell>
          <cell r="N34">
            <v>2987898.8056000001</v>
          </cell>
        </row>
        <row r="35">
          <cell r="A35" t="str">
            <v xml:space="preserve"> Mücevher</v>
          </cell>
          <cell r="N35">
            <v>4410439.2812599996</v>
          </cell>
        </row>
        <row r="36">
          <cell r="A36" t="str">
            <v xml:space="preserve"> Savunma ve Havacılık Sanayii</v>
          </cell>
          <cell r="N36">
            <v>2035333.65585</v>
          </cell>
        </row>
        <row r="37">
          <cell r="A37" t="str">
            <v xml:space="preserve"> İklimlendirme Sanayii</v>
          </cell>
          <cell r="N37">
            <v>4533720.59607</v>
          </cell>
        </row>
        <row r="38">
          <cell r="A38" t="str">
            <v xml:space="preserve"> Diğer Sanayi Ürünleri</v>
          </cell>
          <cell r="N38">
            <v>121660.30074000001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29" t="s">
        <v>76</v>
      </c>
      <c r="B1" s="32" t="s">
        <v>115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5" thickBot="1" x14ac:dyDescent="0.2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5.95" customHeight="1" thickBot="1" x14ac:dyDescent="0.3">
      <c r="A4" s="58" t="s">
        <v>75</v>
      </c>
      <c r="B4" s="57" t="s">
        <v>74</v>
      </c>
      <c r="C4" s="57" t="s">
        <v>73</v>
      </c>
      <c r="D4" s="57" t="s">
        <v>72</v>
      </c>
      <c r="E4" s="57" t="s">
        <v>71</v>
      </c>
      <c r="F4" s="57" t="s">
        <v>70</v>
      </c>
      <c r="G4" s="57" t="s">
        <v>69</v>
      </c>
      <c r="H4" s="57" t="s">
        <v>68</v>
      </c>
      <c r="I4" s="57" t="s">
        <v>67</v>
      </c>
      <c r="J4" s="57" t="s">
        <v>66</v>
      </c>
      <c r="K4" s="57" t="s">
        <v>65</v>
      </c>
      <c r="L4" s="57" t="s">
        <v>64</v>
      </c>
      <c r="M4" s="57" t="s">
        <v>63</v>
      </c>
      <c r="N4" s="56" t="s">
        <v>62</v>
      </c>
      <c r="O4" s="26"/>
    </row>
    <row r="5" spans="1:16" ht="15.95" customHeight="1" thickTop="1" x14ac:dyDescent="0.25">
      <c r="A5" s="53" t="s">
        <v>33</v>
      </c>
      <c r="B5" s="55">
        <f>B6+B15+B17</f>
        <v>1886703.9981099998</v>
      </c>
      <c r="C5" s="55">
        <f>C6+C15+C17</f>
        <v>0</v>
      </c>
      <c r="D5" s="55">
        <f>D6+D15+D17</f>
        <v>0</v>
      </c>
      <c r="E5" s="55">
        <f>E6+E15+E17</f>
        <v>0</v>
      </c>
      <c r="F5" s="55">
        <f>F6+F15+F17</f>
        <v>0</v>
      </c>
      <c r="G5" s="55">
        <f>G6+G15+G17</f>
        <v>0</v>
      </c>
      <c r="H5" s="55">
        <f>H6+H15+H17</f>
        <v>0</v>
      </c>
      <c r="I5" s="55">
        <f>I6+I15+I17</f>
        <v>0</v>
      </c>
      <c r="J5" s="55">
        <f>J6+J15+J17</f>
        <v>0</v>
      </c>
      <c r="K5" s="55">
        <f>K6+K15+K17</f>
        <v>0</v>
      </c>
      <c r="L5" s="55">
        <f>L6+L15+L17</f>
        <v>0</v>
      </c>
      <c r="M5" s="55">
        <f>M6+M15+M17</f>
        <v>0</v>
      </c>
      <c r="N5" s="54">
        <f>N6+N15+N17</f>
        <v>1886703.9981099998</v>
      </c>
      <c r="O5" s="15"/>
    </row>
    <row r="6" spans="1:16" s="23" customFormat="1" ht="15.95" customHeight="1" x14ac:dyDescent="0.25">
      <c r="A6" s="49" t="s">
        <v>32</v>
      </c>
      <c r="B6" s="48">
        <f>B7+B8+B9+B10+B11+B12+B13+B14</f>
        <v>1272042.3511899998</v>
      </c>
      <c r="C6" s="48">
        <f>C7+C8+C9+C10+C11+C12+C13+C14</f>
        <v>0</v>
      </c>
      <c r="D6" s="48">
        <f>D7+D8+D9+D10+D11+D12+D13+D14</f>
        <v>0</v>
      </c>
      <c r="E6" s="48">
        <f>E7+E8+E9+E10+E11+E12+E13+E14</f>
        <v>0</v>
      </c>
      <c r="F6" s="48">
        <f>F7+F8+F9+F10+F11+F12+F13+F14</f>
        <v>0</v>
      </c>
      <c r="G6" s="48">
        <f>G7+G8+G9+G10+G11+G12+G13+G14</f>
        <v>0</v>
      </c>
      <c r="H6" s="48">
        <f>H7+H8+H9+H10+H11+H12+H13+H14</f>
        <v>0</v>
      </c>
      <c r="I6" s="48">
        <f>I7+I8+I9+I10+I11+I12+I13+I14</f>
        <v>0</v>
      </c>
      <c r="J6" s="48">
        <f>J7+J8+J9+J10+J11+J12+J13+J14</f>
        <v>0</v>
      </c>
      <c r="K6" s="48">
        <f>K7+K8+K9+K10+K11+K12+K13+K14</f>
        <v>0</v>
      </c>
      <c r="L6" s="48">
        <f>L7+L8+L9+L10+L11+L12+L13+L14</f>
        <v>0</v>
      </c>
      <c r="M6" s="48">
        <f>M7+M8+M9+M10+M11+M12+M13+M14</f>
        <v>0</v>
      </c>
      <c r="N6" s="47">
        <f>N7+N8+N9+N10+N11+N12+N13+N14</f>
        <v>1272042.3511899998</v>
      </c>
      <c r="O6" s="24"/>
    </row>
    <row r="7" spans="1:16" ht="15.95" customHeight="1" x14ac:dyDescent="0.2">
      <c r="A7" s="46" t="s">
        <v>61</v>
      </c>
      <c r="B7" s="45">
        <v>561189.32108999998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51">
        <v>561189.32108999998</v>
      </c>
      <c r="O7" s="15"/>
    </row>
    <row r="8" spans="1:16" ht="15.95" customHeight="1" x14ac:dyDescent="0.2">
      <c r="A8" s="46" t="s">
        <v>60</v>
      </c>
      <c r="B8" s="45">
        <v>199837.61558000001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51">
        <v>199837.61558000001</v>
      </c>
      <c r="O8" s="15"/>
    </row>
    <row r="9" spans="1:16" ht="15.95" customHeight="1" x14ac:dyDescent="0.2">
      <c r="A9" s="46" t="s">
        <v>59</v>
      </c>
      <c r="B9" s="45">
        <v>125654.05503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51">
        <v>125654.05503</v>
      </c>
      <c r="O9" s="15"/>
    </row>
    <row r="10" spans="1:16" ht="15.95" customHeight="1" x14ac:dyDescent="0.2">
      <c r="A10" s="46" t="s">
        <v>58</v>
      </c>
      <c r="B10" s="45">
        <v>112591.02651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51">
        <v>112591.02651</v>
      </c>
      <c r="O10" s="15"/>
    </row>
    <row r="11" spans="1:16" ht="15.95" customHeight="1" x14ac:dyDescent="0.2">
      <c r="A11" s="46" t="s">
        <v>57</v>
      </c>
      <c r="B11" s="45">
        <v>152898.52898999999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51">
        <v>152898.52898999999</v>
      </c>
      <c r="O11" s="15"/>
    </row>
    <row r="12" spans="1:16" ht="15.95" customHeight="1" x14ac:dyDescent="0.2">
      <c r="A12" s="46" t="s">
        <v>56</v>
      </c>
      <c r="B12" s="45">
        <v>28880.22955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51">
        <v>28880.22955</v>
      </c>
      <c r="O12" s="15"/>
    </row>
    <row r="13" spans="1:16" ht="15.95" customHeight="1" x14ac:dyDescent="0.2">
      <c r="A13" s="46" t="s">
        <v>55</v>
      </c>
      <c r="B13" s="45">
        <v>82543.428780000002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51">
        <v>82543.428780000002</v>
      </c>
      <c r="O13" s="15"/>
    </row>
    <row r="14" spans="1:16" ht="15.95" customHeight="1" x14ac:dyDescent="0.2">
      <c r="A14" s="46" t="s">
        <v>54</v>
      </c>
      <c r="B14" s="45">
        <v>8448.1456600000001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51">
        <v>8448.1456600000001</v>
      </c>
      <c r="O14" s="15"/>
    </row>
    <row r="15" spans="1:16" s="23" customFormat="1" ht="15.95" customHeight="1" x14ac:dyDescent="0.25">
      <c r="A15" s="49" t="s">
        <v>23</v>
      </c>
      <c r="B15" s="48">
        <f>B16</f>
        <v>221139.08379999999</v>
      </c>
      <c r="C15" s="48">
        <f>C16</f>
        <v>0</v>
      </c>
      <c r="D15" s="48">
        <f>D16</f>
        <v>0</v>
      </c>
      <c r="E15" s="48">
        <f>E16</f>
        <v>0</v>
      </c>
      <c r="F15" s="48">
        <f>F16</f>
        <v>0</v>
      </c>
      <c r="G15" s="48">
        <f>G16</f>
        <v>0</v>
      </c>
      <c r="H15" s="48">
        <f>H16</f>
        <v>0</v>
      </c>
      <c r="I15" s="48">
        <f>I16</f>
        <v>0</v>
      </c>
      <c r="J15" s="48">
        <f>J16</f>
        <v>0</v>
      </c>
      <c r="K15" s="48">
        <f>K16</f>
        <v>0</v>
      </c>
      <c r="L15" s="48">
        <f>L16</f>
        <v>0</v>
      </c>
      <c r="M15" s="48">
        <f>M16</f>
        <v>0</v>
      </c>
      <c r="N15" s="47">
        <f>N16</f>
        <v>221139.08379999999</v>
      </c>
      <c r="O15" s="24"/>
    </row>
    <row r="16" spans="1:16" s="23" customFormat="1" ht="15.95" customHeight="1" x14ac:dyDescent="0.2">
      <c r="A16" s="46" t="s">
        <v>53</v>
      </c>
      <c r="B16" s="52">
        <v>221139.08379999999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1">
        <v>221139.08379999999</v>
      </c>
      <c r="O16" s="24"/>
    </row>
    <row r="17" spans="1:15" s="23" customFormat="1" ht="15.95" customHeight="1" x14ac:dyDescent="0.25">
      <c r="A17" s="49" t="s">
        <v>21</v>
      </c>
      <c r="B17" s="48">
        <f>B18</f>
        <v>393522.56312000001</v>
      </c>
      <c r="C17" s="48">
        <f>C18</f>
        <v>0</v>
      </c>
      <c r="D17" s="48">
        <f>D18</f>
        <v>0</v>
      </c>
      <c r="E17" s="48">
        <f>E18</f>
        <v>0</v>
      </c>
      <c r="F17" s="48">
        <f>F18</f>
        <v>0</v>
      </c>
      <c r="G17" s="48">
        <f>G18</f>
        <v>0</v>
      </c>
      <c r="H17" s="48">
        <f>H18</f>
        <v>0</v>
      </c>
      <c r="I17" s="48">
        <f>I18</f>
        <v>0</v>
      </c>
      <c r="J17" s="48">
        <f>J18</f>
        <v>0</v>
      </c>
      <c r="K17" s="48">
        <f>K18</f>
        <v>0</v>
      </c>
      <c r="L17" s="48">
        <f>L18</f>
        <v>0</v>
      </c>
      <c r="M17" s="48">
        <f>M18</f>
        <v>0</v>
      </c>
      <c r="N17" s="47">
        <f>N18</f>
        <v>393522.56312000001</v>
      </c>
      <c r="O17" s="24"/>
    </row>
    <row r="18" spans="1:15" s="23" customFormat="1" ht="15.95" customHeight="1" x14ac:dyDescent="0.2">
      <c r="A18" s="46" t="s">
        <v>52</v>
      </c>
      <c r="B18" s="52">
        <v>393522.56312000001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1">
        <v>393522.56312000001</v>
      </c>
      <c r="O18" s="24"/>
    </row>
    <row r="19" spans="1:15" s="19" customFormat="1" ht="15.95" customHeight="1" x14ac:dyDescent="0.25">
      <c r="A19" s="53" t="s">
        <v>19</v>
      </c>
      <c r="B19" s="48">
        <f>B20+B24+B26</f>
        <v>10635320.680210002</v>
      </c>
      <c r="C19" s="48">
        <f>C20+C24+C26</f>
        <v>0</v>
      </c>
      <c r="D19" s="48">
        <f>D20+D24+D26</f>
        <v>0</v>
      </c>
      <c r="E19" s="48">
        <f>E20+E24+E26</f>
        <v>0</v>
      </c>
      <c r="F19" s="48">
        <f>F20+F24+F26</f>
        <v>0</v>
      </c>
      <c r="G19" s="48">
        <f>G20+G24+G26</f>
        <v>0</v>
      </c>
      <c r="H19" s="48">
        <f>H20+H24+H26</f>
        <v>0</v>
      </c>
      <c r="I19" s="48">
        <f>I20+I24+I26</f>
        <v>0</v>
      </c>
      <c r="J19" s="48">
        <f>J20+J24+J26</f>
        <v>0</v>
      </c>
      <c r="K19" s="48">
        <f>K20+K24+K26</f>
        <v>0</v>
      </c>
      <c r="L19" s="48">
        <f>L20+L24+L26</f>
        <v>0</v>
      </c>
      <c r="M19" s="48">
        <f>M20+M24+M26</f>
        <v>0</v>
      </c>
      <c r="N19" s="47">
        <f>N20+N24+N26</f>
        <v>10635320.680210002</v>
      </c>
      <c r="O19" s="20"/>
    </row>
    <row r="20" spans="1:15" s="21" customFormat="1" ht="15.95" customHeight="1" x14ac:dyDescent="0.25">
      <c r="A20" s="49" t="s">
        <v>18</v>
      </c>
      <c r="B20" s="48">
        <f>B21+B22+B23</f>
        <v>976381.69023000007</v>
      </c>
      <c r="C20" s="48">
        <f>C21+C22+C23</f>
        <v>0</v>
      </c>
      <c r="D20" s="48">
        <f>D21+D22+D23</f>
        <v>0</v>
      </c>
      <c r="E20" s="48">
        <f>E21+E22+E23</f>
        <v>0</v>
      </c>
      <c r="F20" s="48">
        <f>F21+F22+F23</f>
        <v>0</v>
      </c>
      <c r="G20" s="48">
        <f>G21+G22+G23</f>
        <v>0</v>
      </c>
      <c r="H20" s="48">
        <f>H21+H22+H23</f>
        <v>0</v>
      </c>
      <c r="I20" s="48">
        <f>I21+I22+I23</f>
        <v>0</v>
      </c>
      <c r="J20" s="48">
        <f>J21+J22+J23</f>
        <v>0</v>
      </c>
      <c r="K20" s="48">
        <f>K21+K22+K23</f>
        <v>0</v>
      </c>
      <c r="L20" s="48">
        <f>L21+L22+L23</f>
        <v>0</v>
      </c>
      <c r="M20" s="48">
        <f>M21+M22+M23</f>
        <v>0</v>
      </c>
      <c r="N20" s="47">
        <f>N21+N22+N23</f>
        <v>976381.69023000007</v>
      </c>
      <c r="O20" s="22"/>
    </row>
    <row r="21" spans="1:15" ht="15.95" customHeight="1" x14ac:dyDescent="0.2">
      <c r="A21" s="46" t="s">
        <v>51</v>
      </c>
      <c r="B21" s="45">
        <v>676298.56159000006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51">
        <v>676298.56159000006</v>
      </c>
      <c r="O21" s="15"/>
    </row>
    <row r="22" spans="1:15" ht="15.95" customHeight="1" x14ac:dyDescent="0.2">
      <c r="A22" s="46" t="s">
        <v>50</v>
      </c>
      <c r="B22" s="45">
        <v>117337.13094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51">
        <v>117337.13094</v>
      </c>
      <c r="O22" s="15"/>
    </row>
    <row r="23" spans="1:15" ht="15.95" customHeight="1" x14ac:dyDescent="0.2">
      <c r="A23" s="46" t="s">
        <v>49</v>
      </c>
      <c r="B23" s="45">
        <v>182745.99770000001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51">
        <v>182745.99770000001</v>
      </c>
      <c r="O23" s="15"/>
    </row>
    <row r="24" spans="1:15" s="21" customFormat="1" ht="15.95" customHeight="1" x14ac:dyDescent="0.25">
      <c r="A24" s="49" t="s">
        <v>14</v>
      </c>
      <c r="B24" s="48">
        <f>B25</f>
        <v>1525896.83498</v>
      </c>
      <c r="C24" s="48">
        <f>C25</f>
        <v>0</v>
      </c>
      <c r="D24" s="48">
        <f>D25</f>
        <v>0</v>
      </c>
      <c r="E24" s="48">
        <f>E25</f>
        <v>0</v>
      </c>
      <c r="F24" s="48">
        <f>F25</f>
        <v>0</v>
      </c>
      <c r="G24" s="48">
        <f>G25</f>
        <v>0</v>
      </c>
      <c r="H24" s="48">
        <f>H25</f>
        <v>0</v>
      </c>
      <c r="I24" s="48">
        <f>I25</f>
        <v>0</v>
      </c>
      <c r="J24" s="48">
        <f>J25</f>
        <v>0</v>
      </c>
      <c r="K24" s="48">
        <f>K25</f>
        <v>0</v>
      </c>
      <c r="L24" s="48">
        <f>L25</f>
        <v>0</v>
      </c>
      <c r="M24" s="48">
        <f>M25</f>
        <v>0</v>
      </c>
      <c r="N24" s="47">
        <f>N25</f>
        <v>1525896.83498</v>
      </c>
      <c r="O24" s="22"/>
    </row>
    <row r="25" spans="1:15" s="21" customFormat="1" ht="15.95" customHeight="1" x14ac:dyDescent="0.2">
      <c r="A25" s="46" t="s">
        <v>48</v>
      </c>
      <c r="B25" s="52">
        <v>1525896.83498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1">
        <v>1525896.83498</v>
      </c>
      <c r="O25" s="22"/>
    </row>
    <row r="26" spans="1:15" s="21" customFormat="1" ht="15.95" customHeight="1" x14ac:dyDescent="0.25">
      <c r="A26" s="49" t="s">
        <v>12</v>
      </c>
      <c r="B26" s="48">
        <f>B27+B28+B29+B30+B31+B32+B33+B34+B35+B36+B37+B38</f>
        <v>8133042.1550000012</v>
      </c>
      <c r="C26" s="48">
        <f>C27+C28+C29+C30+C31+C32+C33+C34+C35+C36+C37+C38</f>
        <v>0</v>
      </c>
      <c r="D26" s="48">
        <f>D27+D28+D29+D30+D31+D32+D33+D34+D35+D36+D37+D38</f>
        <v>0</v>
      </c>
      <c r="E26" s="48">
        <f>E27+E28+E29+E30+E31+E32+E33+E34+E35+E36+E37+E38</f>
        <v>0</v>
      </c>
      <c r="F26" s="48">
        <f>F27+F28+F29+F30+F31+F32+F33+F34+F35+F36+F37+F38</f>
        <v>0</v>
      </c>
      <c r="G26" s="48">
        <f>G27+G28+G29+G30+G31+G32+G33+G34+G35+G36+G37+G38</f>
        <v>0</v>
      </c>
      <c r="H26" s="48">
        <f>H27+H28+H29+H30+H31+H32+H33+H34+H35+H36+H37+H38</f>
        <v>0</v>
      </c>
      <c r="I26" s="48">
        <f>I27+I28+I29+I30+I31+I32+I33+I34+I35+I36+I37+I38</f>
        <v>0</v>
      </c>
      <c r="J26" s="48">
        <f>J27+J28+J29+J30+J31+J32+J33+J34+J35+J36+J37+J38</f>
        <v>0</v>
      </c>
      <c r="K26" s="48">
        <f>K27+K28+K29+K30+K31+K32+K33+K34+K35+K36+K37+K38</f>
        <v>0</v>
      </c>
      <c r="L26" s="48">
        <f>L27+L28+L29+L30+L31+L32+L33+L34+L35+L36+L37+L38</f>
        <v>0</v>
      </c>
      <c r="M26" s="48">
        <f>M27+M28+M29+M30+M31+M32+M33+M34+M35+M36+M37+M38</f>
        <v>0</v>
      </c>
      <c r="N26" s="47">
        <f>N27+N28+N29+N30+N31+N32+N33+N34+N35+N36+N37+N38</f>
        <v>8133042.1550000012</v>
      </c>
      <c r="O26" s="22"/>
    </row>
    <row r="27" spans="1:15" ht="15.95" customHeight="1" x14ac:dyDescent="0.2">
      <c r="A27" s="46" t="s">
        <v>47</v>
      </c>
      <c r="B27" s="45">
        <v>1422006.7941000001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51">
        <v>1422006.7941000001</v>
      </c>
      <c r="O27" s="15"/>
    </row>
    <row r="28" spans="1:15" ht="15.95" customHeight="1" x14ac:dyDescent="0.2">
      <c r="A28" s="46" t="s">
        <v>46</v>
      </c>
      <c r="B28" s="45">
        <v>2330116.1608799999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51">
        <v>2330116.1608799999</v>
      </c>
      <c r="O28" s="15"/>
    </row>
    <row r="29" spans="1:15" ht="15.95" customHeight="1" x14ac:dyDescent="0.2">
      <c r="A29" s="46" t="s">
        <v>45</v>
      </c>
      <c r="B29" s="45">
        <v>91916.536680000005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51">
        <v>91916.536680000005</v>
      </c>
      <c r="O29" s="15"/>
    </row>
    <row r="30" spans="1:15" ht="15.95" customHeight="1" x14ac:dyDescent="0.2">
      <c r="A30" s="46" t="s">
        <v>114</v>
      </c>
      <c r="B30" s="45">
        <v>797994.23719999997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51">
        <v>797994.23719999997</v>
      </c>
      <c r="O30" s="15"/>
    </row>
    <row r="31" spans="1:15" ht="15.95" customHeight="1" x14ac:dyDescent="0.2">
      <c r="A31" s="46" t="s">
        <v>44</v>
      </c>
      <c r="B31" s="45">
        <v>587415.51593999995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51">
        <v>587415.51593999995</v>
      </c>
      <c r="O31" s="15"/>
    </row>
    <row r="32" spans="1:15" ht="15.95" customHeight="1" x14ac:dyDescent="0.2">
      <c r="A32" s="46" t="s">
        <v>43</v>
      </c>
      <c r="B32" s="45">
        <v>651853.98396999994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51">
        <v>651853.98396999994</v>
      </c>
      <c r="O32" s="15"/>
    </row>
    <row r="33" spans="1:15" ht="15.95" customHeight="1" x14ac:dyDescent="0.2">
      <c r="A33" s="46" t="s">
        <v>42</v>
      </c>
      <c r="B33" s="45">
        <v>1207007.8001999999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51">
        <v>1207007.8001999999</v>
      </c>
      <c r="O33" s="15"/>
    </row>
    <row r="34" spans="1:15" ht="15.95" customHeight="1" x14ac:dyDescent="0.2">
      <c r="A34" s="46" t="s">
        <v>41</v>
      </c>
      <c r="B34" s="45">
        <v>252274.17389000001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51">
        <v>252274.17389000001</v>
      </c>
      <c r="O34" s="15"/>
    </row>
    <row r="35" spans="1:15" ht="15.95" customHeight="1" x14ac:dyDescent="0.2">
      <c r="A35" s="46" t="s">
        <v>40</v>
      </c>
      <c r="B35" s="45">
        <v>274581.315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51">
        <v>274581.315</v>
      </c>
      <c r="O35" s="15"/>
    </row>
    <row r="36" spans="1:15" s="19" customFormat="1" ht="15.95" customHeight="1" x14ac:dyDescent="0.2">
      <c r="A36" s="46" t="s">
        <v>39</v>
      </c>
      <c r="B36" s="45">
        <v>175082.54806999999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51">
        <v>175082.54806999999</v>
      </c>
      <c r="O36" s="20"/>
    </row>
    <row r="37" spans="1:15" s="19" customFormat="1" ht="15.95" customHeight="1" x14ac:dyDescent="0.2">
      <c r="A37" s="46" t="s">
        <v>38</v>
      </c>
      <c r="B37" s="45">
        <v>335473.00459999999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51">
        <v>335473.00459999999</v>
      </c>
      <c r="O37" s="20"/>
    </row>
    <row r="38" spans="1:15" s="19" customFormat="1" ht="15.95" customHeight="1" x14ac:dyDescent="0.2">
      <c r="A38" s="46" t="s">
        <v>37</v>
      </c>
      <c r="B38" s="45">
        <v>7320.0844699999998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51">
        <v>7320.0844699999998</v>
      </c>
      <c r="O38" s="20"/>
    </row>
    <row r="39" spans="1:15" s="19" customFormat="1" ht="15.95" customHeight="1" x14ac:dyDescent="0.25">
      <c r="A39" s="49" t="s">
        <v>1</v>
      </c>
      <c r="B39" s="50">
        <f>B41</f>
        <v>305104.09405999997</v>
      </c>
      <c r="C39" s="50">
        <f>C41</f>
        <v>0</v>
      </c>
      <c r="D39" s="50">
        <f>D41</f>
        <v>0</v>
      </c>
      <c r="E39" s="50">
        <f>E41</f>
        <v>0</v>
      </c>
      <c r="F39" s="50">
        <f>F41</f>
        <v>0</v>
      </c>
      <c r="G39" s="50">
        <f>G41</f>
        <v>0</v>
      </c>
      <c r="H39" s="50">
        <f>H41</f>
        <v>0</v>
      </c>
      <c r="I39" s="50">
        <f>I41</f>
        <v>0</v>
      </c>
      <c r="J39" s="50">
        <f>J41</f>
        <v>0</v>
      </c>
      <c r="K39" s="50">
        <f>K41</f>
        <v>0</v>
      </c>
      <c r="L39" s="50">
        <f>L41</f>
        <v>0</v>
      </c>
      <c r="M39" s="50">
        <f>M41</f>
        <v>0</v>
      </c>
      <c r="N39" s="47">
        <f>N41</f>
        <v>305104.09405999997</v>
      </c>
      <c r="O39" s="20"/>
    </row>
    <row r="40" spans="1:15" s="19" customFormat="1" ht="15.95" customHeight="1" x14ac:dyDescent="0.25">
      <c r="A40" s="49" t="s">
        <v>0</v>
      </c>
      <c r="B40" s="48">
        <f>B41</f>
        <v>305104.09405999997</v>
      </c>
      <c r="C40" s="48">
        <f>C41</f>
        <v>0</v>
      </c>
      <c r="D40" s="48">
        <f>D41</f>
        <v>0</v>
      </c>
      <c r="E40" s="48">
        <f>E41</f>
        <v>0</v>
      </c>
      <c r="F40" s="48">
        <f>F41</f>
        <v>0</v>
      </c>
      <c r="G40" s="48">
        <f>G41</f>
        <v>0</v>
      </c>
      <c r="H40" s="48">
        <f>H41</f>
        <v>0</v>
      </c>
      <c r="I40" s="48">
        <f>I41</f>
        <v>0</v>
      </c>
      <c r="J40" s="48">
        <f>J41</f>
        <v>0</v>
      </c>
      <c r="K40" s="48">
        <f>K41</f>
        <v>0</v>
      </c>
      <c r="L40" s="48">
        <f>L41</f>
        <v>0</v>
      </c>
      <c r="M40" s="48">
        <f>M41</f>
        <v>0</v>
      </c>
      <c r="N40" s="47">
        <f>N41</f>
        <v>305104.09405999997</v>
      </c>
      <c r="O40" s="20"/>
    </row>
    <row r="41" spans="1:15" s="19" customFormat="1" ht="15.95" customHeight="1" thickBot="1" x14ac:dyDescent="0.3">
      <c r="A41" s="46" t="s">
        <v>36</v>
      </c>
      <c r="B41" s="45">
        <v>305104.09405999997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4">
        <v>305104.09405999997</v>
      </c>
      <c r="O41" s="20"/>
    </row>
    <row r="42" spans="1:15" s="17" customFormat="1" ht="15.95" customHeight="1" thickBot="1" x14ac:dyDescent="0.3">
      <c r="A42" s="43" t="s">
        <v>35</v>
      </c>
      <c r="B42" s="42">
        <f>B5+B19+B39</f>
        <v>12827128.772380002</v>
      </c>
      <c r="C42" s="42">
        <f>C5+C19+C39</f>
        <v>0</v>
      </c>
      <c r="D42" s="42">
        <f>D5+D19+D39</f>
        <v>0</v>
      </c>
      <c r="E42" s="42">
        <f>E5+E19+E39</f>
        <v>0</v>
      </c>
      <c r="F42" s="42">
        <f>F5+F19+F39</f>
        <v>0</v>
      </c>
      <c r="G42" s="42">
        <f>G5+G19+G39</f>
        <v>0</v>
      </c>
      <c r="H42" s="42">
        <f>H5+H19+H39</f>
        <v>0</v>
      </c>
      <c r="I42" s="42">
        <f>I5+I19+I39</f>
        <v>0</v>
      </c>
      <c r="J42" s="42">
        <f>J5+J19+J39</f>
        <v>0</v>
      </c>
      <c r="K42" s="42">
        <f>K5+K19+K39</f>
        <v>0</v>
      </c>
      <c r="L42" s="42">
        <f>L5+L19+L39</f>
        <v>0</v>
      </c>
      <c r="M42" s="42">
        <f>M5+M19+M39</f>
        <v>0</v>
      </c>
      <c r="N42" s="42">
        <f>N5+N19+N39</f>
        <v>12827128.772380002</v>
      </c>
      <c r="O42" s="18"/>
    </row>
    <row r="43" spans="1:15" ht="14.1" customHeight="1" x14ac:dyDescent="0.2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A47" s="41"/>
      <c r="B47" s="41"/>
      <c r="C47" s="39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A48" s="41"/>
      <c r="B48" s="41"/>
      <c r="C48" s="39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40" t="s">
        <v>34</v>
      </c>
      <c r="B49" s="40"/>
      <c r="C49" s="39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40"/>
      <c r="B50" s="40"/>
      <c r="C50" s="39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37" t="s">
        <v>33</v>
      </c>
      <c r="B51" s="37"/>
      <c r="C51" s="33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36" t="s">
        <v>77</v>
      </c>
      <c r="B52" s="36"/>
      <c r="C52" s="35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34" t="s">
        <v>78</v>
      </c>
      <c r="B53" s="34"/>
      <c r="C53" s="33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38" t="s">
        <v>79</v>
      </c>
      <c r="B54" s="38"/>
      <c r="C54" s="35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34" t="s">
        <v>80</v>
      </c>
      <c r="B55" s="34"/>
      <c r="C55" s="33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38" t="s">
        <v>81</v>
      </c>
      <c r="B56" s="38"/>
      <c r="C56" s="35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34" t="s">
        <v>82</v>
      </c>
      <c r="B57" s="34"/>
      <c r="C57" s="33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38" t="s">
        <v>83</v>
      </c>
      <c r="B58" s="38"/>
      <c r="C58" s="35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34" t="s">
        <v>84</v>
      </c>
      <c r="B59" s="34"/>
      <c r="C59" s="33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38" t="s">
        <v>85</v>
      </c>
      <c r="B60" s="38"/>
      <c r="C60" s="35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37" t="s">
        <v>86</v>
      </c>
      <c r="B61" s="37"/>
      <c r="C61" s="33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38" t="s">
        <v>87</v>
      </c>
      <c r="B62" s="38"/>
      <c r="C62" s="35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37" t="s">
        <v>88</v>
      </c>
      <c r="B63" s="37"/>
      <c r="C63" s="33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38" t="s">
        <v>89</v>
      </c>
      <c r="B64" s="38"/>
      <c r="C64" s="35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37" t="s">
        <v>19</v>
      </c>
      <c r="B65" s="37"/>
      <c r="C65" s="33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36" t="s">
        <v>90</v>
      </c>
      <c r="B66" s="36"/>
      <c r="C66" s="35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34" t="s">
        <v>91</v>
      </c>
      <c r="B67" s="34"/>
      <c r="C67" s="33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38" t="s">
        <v>92</v>
      </c>
      <c r="B68" s="38"/>
      <c r="C68" s="35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34" t="s">
        <v>93</v>
      </c>
      <c r="B69" s="34"/>
      <c r="C69" s="33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36" t="s">
        <v>94</v>
      </c>
      <c r="B70" s="36"/>
      <c r="C70" s="35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34" t="s">
        <v>95</v>
      </c>
      <c r="B71" s="34"/>
      <c r="C71" s="33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36" t="s">
        <v>96</v>
      </c>
      <c r="B72" s="36"/>
      <c r="C72" s="35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34" t="s">
        <v>97</v>
      </c>
      <c r="B73" s="34"/>
      <c r="C73" s="33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38" t="s">
        <v>98</v>
      </c>
      <c r="B74" s="38"/>
      <c r="C74" s="35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34" t="s">
        <v>99</v>
      </c>
      <c r="B75" s="34"/>
      <c r="C75" s="33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38" t="s">
        <v>100</v>
      </c>
      <c r="B76" s="38"/>
      <c r="C76" s="35" t="s">
        <v>8</v>
      </c>
      <c r="D76" s="5"/>
      <c r="E76" s="7"/>
      <c r="F76" s="6"/>
    </row>
    <row r="77" spans="1:15" ht="17.100000000000001" customHeight="1" x14ac:dyDescent="0.25">
      <c r="A77" s="34" t="s">
        <v>101</v>
      </c>
      <c r="B77" s="34"/>
      <c r="C77" s="33" t="s">
        <v>7</v>
      </c>
      <c r="D77" s="5"/>
      <c r="E77" s="7"/>
      <c r="F77" s="6"/>
    </row>
    <row r="78" spans="1:15" ht="17.100000000000001" customHeight="1" x14ac:dyDescent="0.25">
      <c r="A78" s="38" t="s">
        <v>102</v>
      </c>
      <c r="B78" s="38"/>
      <c r="C78" s="35" t="s">
        <v>6</v>
      </c>
      <c r="D78" s="5"/>
      <c r="E78" s="7"/>
      <c r="F78" s="6"/>
    </row>
    <row r="79" spans="1:15" ht="17.100000000000001" customHeight="1" x14ac:dyDescent="0.25">
      <c r="A79" s="34" t="s">
        <v>103</v>
      </c>
      <c r="B79" s="34"/>
      <c r="C79" s="33" t="s">
        <v>5</v>
      </c>
      <c r="D79" s="5"/>
      <c r="E79" s="7"/>
      <c r="F79" s="6"/>
    </row>
    <row r="80" spans="1:15" ht="15" customHeight="1" x14ac:dyDescent="0.2">
      <c r="A80" s="38" t="s">
        <v>104</v>
      </c>
      <c r="B80" s="38"/>
      <c r="C80" s="35" t="s">
        <v>4</v>
      </c>
      <c r="D80" s="3"/>
      <c r="E80" s="4"/>
      <c r="F80" s="4"/>
    </row>
    <row r="81" spans="1:6" ht="15" x14ac:dyDescent="0.2">
      <c r="A81" s="34" t="s">
        <v>105</v>
      </c>
      <c r="B81" s="34"/>
      <c r="C81" s="33" t="s">
        <v>3</v>
      </c>
      <c r="D81" s="4"/>
      <c r="E81" s="4"/>
      <c r="F81" s="4"/>
    </row>
    <row r="82" spans="1:6" x14ac:dyDescent="0.2">
      <c r="A82" s="38" t="s">
        <v>106</v>
      </c>
      <c r="B82" s="38"/>
      <c r="C82" s="35" t="s">
        <v>2</v>
      </c>
    </row>
    <row r="83" spans="1:6" x14ac:dyDescent="0.2">
      <c r="A83" s="34" t="s">
        <v>107</v>
      </c>
      <c r="B83" s="34"/>
      <c r="C83" s="33" t="s">
        <v>108</v>
      </c>
    </row>
    <row r="84" spans="1:6" x14ac:dyDescent="0.2">
      <c r="A84" s="38" t="s">
        <v>109</v>
      </c>
      <c r="B84" s="38"/>
      <c r="C84" s="35" t="s">
        <v>110</v>
      </c>
    </row>
    <row r="85" spans="1:6" x14ac:dyDescent="0.2">
      <c r="A85" s="37" t="s">
        <v>1</v>
      </c>
      <c r="B85" s="37"/>
      <c r="C85" s="33"/>
    </row>
    <row r="86" spans="1:6" x14ac:dyDescent="0.2">
      <c r="A86" s="36" t="s">
        <v>111</v>
      </c>
      <c r="B86" s="36"/>
      <c r="C86" s="35"/>
    </row>
    <row r="87" spans="1:6" x14ac:dyDescent="0.2">
      <c r="A87" s="34" t="s">
        <v>112</v>
      </c>
      <c r="B87" s="34"/>
      <c r="C87" s="33" t="s">
        <v>113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SEKTOR</vt:lpstr>
      <vt:lpstr>SEKTOR!Print_Area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2017-06-01T09:57:34Z</dcterms:created>
  <dcterms:modified xsi:type="dcterms:W3CDTF">2019-02-04T11:51:59Z</dcterms:modified>
</cp:coreProperties>
</file>