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ysenuraksoy\Desktop\İhracat Rakamları\2025\Ekim 2025\web\"/>
    </mc:Choice>
  </mc:AlternateContent>
  <bookViews>
    <workbookView xWindow="0" yWindow="0" windowWidth="23040" windowHeight="8808"/>
  </bookViews>
  <sheets>
    <sheet name="SEKTOR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39" i="1" l="1"/>
  <c r="K39" i="1"/>
  <c r="J39" i="1"/>
  <c r="I39" i="1"/>
  <c r="H39" i="1"/>
  <c r="G39" i="1"/>
  <c r="F39" i="1"/>
  <c r="E39" i="1"/>
  <c r="D39" i="1"/>
  <c r="C39" i="1"/>
  <c r="B39" i="1"/>
  <c r="N38" i="1"/>
  <c r="K38" i="1"/>
  <c r="J38" i="1"/>
  <c r="I38" i="1"/>
  <c r="H38" i="1"/>
  <c r="G38" i="1"/>
  <c r="F38" i="1"/>
  <c r="E38" i="1"/>
  <c r="D38" i="1"/>
  <c r="C38" i="1"/>
  <c r="B38" i="1"/>
  <c r="N26" i="1"/>
  <c r="K26" i="1"/>
  <c r="J26" i="1"/>
  <c r="I26" i="1"/>
  <c r="H26" i="1"/>
  <c r="G26" i="1"/>
  <c r="F26" i="1"/>
  <c r="E26" i="1"/>
  <c r="E19" i="1" s="1"/>
  <c r="D26" i="1"/>
  <c r="C26" i="1"/>
  <c r="B26" i="1"/>
  <c r="N24" i="1"/>
  <c r="K24" i="1"/>
  <c r="J24" i="1"/>
  <c r="I24" i="1"/>
  <c r="H24" i="1"/>
  <c r="H19" i="1" s="1"/>
  <c r="G24" i="1"/>
  <c r="F24" i="1"/>
  <c r="E24" i="1"/>
  <c r="D24" i="1"/>
  <c r="C24" i="1"/>
  <c r="B24" i="1"/>
  <c r="N20" i="1"/>
  <c r="K20" i="1"/>
  <c r="K19" i="1" s="1"/>
  <c r="J20" i="1"/>
  <c r="I20" i="1"/>
  <c r="I19" i="1" s="1"/>
  <c r="H20" i="1"/>
  <c r="G20" i="1"/>
  <c r="F20" i="1"/>
  <c r="E20" i="1"/>
  <c r="D20" i="1"/>
  <c r="C20" i="1"/>
  <c r="C19" i="1" s="1"/>
  <c r="B20" i="1"/>
  <c r="N19" i="1"/>
  <c r="J19" i="1"/>
  <c r="G19" i="1"/>
  <c r="F19" i="1"/>
  <c r="D19" i="1"/>
  <c r="B19" i="1"/>
  <c r="N17" i="1"/>
  <c r="K17" i="1"/>
  <c r="J17" i="1"/>
  <c r="I17" i="1"/>
  <c r="I5" i="1" s="1"/>
  <c r="I41" i="1" s="1"/>
  <c r="H17" i="1"/>
  <c r="G17" i="1"/>
  <c r="F17" i="1"/>
  <c r="E17" i="1"/>
  <c r="D17" i="1"/>
  <c r="C17" i="1"/>
  <c r="B17" i="1"/>
  <c r="N15" i="1"/>
  <c r="K15" i="1"/>
  <c r="J15" i="1"/>
  <c r="I15" i="1"/>
  <c r="H15" i="1"/>
  <c r="G15" i="1"/>
  <c r="F15" i="1"/>
  <c r="E15" i="1"/>
  <c r="D15" i="1"/>
  <c r="C15" i="1"/>
  <c r="B15" i="1"/>
  <c r="N6" i="1"/>
  <c r="N5" i="1" s="1"/>
  <c r="N41" i="1" s="1"/>
  <c r="K6" i="1"/>
  <c r="J6" i="1"/>
  <c r="I6" i="1"/>
  <c r="H6" i="1"/>
  <c r="G6" i="1"/>
  <c r="G5" i="1" s="1"/>
  <c r="G41" i="1" s="1"/>
  <c r="F6" i="1"/>
  <c r="E6" i="1"/>
  <c r="E5" i="1" s="1"/>
  <c r="E41" i="1" s="1"/>
  <c r="D6" i="1"/>
  <c r="D5" i="1" s="1"/>
  <c r="D41" i="1" s="1"/>
  <c r="C6" i="1"/>
  <c r="B6" i="1"/>
  <c r="K5" i="1"/>
  <c r="J5" i="1"/>
  <c r="J41" i="1" s="1"/>
  <c r="H5" i="1"/>
  <c r="H41" i="1" s="1"/>
  <c r="F5" i="1"/>
  <c r="F41" i="1" s="1"/>
  <c r="C5" i="1"/>
  <c r="B5" i="1"/>
  <c r="B41" i="1" s="1"/>
  <c r="K41" i="1" l="1"/>
  <c r="C41" i="1"/>
</calcChain>
</file>

<file path=xl/sharedStrings.xml><?xml version="1.0" encoding="utf-8"?>
<sst xmlns="http://schemas.openxmlformats.org/spreadsheetml/2006/main" count="54" uniqueCount="53">
  <si>
    <t xml:space="preserve"> </t>
  </si>
  <si>
    <t>31.10.2025 TARİHİ İTİBARİYLE SEKTÖREL BAZDA AYLIK İHRACAT KAYIT RAKAMLARI(1000 $)</t>
  </si>
  <si>
    <t>S E K T Ö R</t>
  </si>
  <si>
    <t>OCAK</t>
  </si>
  <si>
    <t>ŞUBAT</t>
  </si>
  <si>
    <t>MART</t>
  </si>
  <si>
    <t>NİSAN</t>
  </si>
  <si>
    <t>MAYIS</t>
  </si>
  <si>
    <t>HAZİRAN</t>
  </si>
  <si>
    <t>TEMMUZ</t>
  </si>
  <si>
    <t>AĞUSTOS</t>
  </si>
  <si>
    <t>EYLÜL</t>
  </si>
  <si>
    <t>EKİM</t>
  </si>
  <si>
    <t>KASIM</t>
  </si>
  <si>
    <t>ARALIK</t>
  </si>
  <si>
    <t>TOPLAM</t>
  </si>
  <si>
    <t>.I. TARIM</t>
  </si>
  <si>
    <t>.     A. BİTKİSEL ÜRÜNLER</t>
  </si>
  <si>
    <t xml:space="preserve"> Hububat, Bakliyat, Yağlı Tohumlar ve Mamulleri </t>
  </si>
  <si>
    <t xml:space="preserve"> Yaş Meyve ve Sebze  </t>
  </si>
  <si>
    <t xml:space="preserve"> Meyve Sebze Mamulleri </t>
  </si>
  <si>
    <t xml:space="preserve"> Kuru Meyve ve Mamulleri  </t>
  </si>
  <si>
    <t xml:space="preserve"> Fındık ve Mamulleri </t>
  </si>
  <si>
    <t xml:space="preserve"> Zeytin ve Zeytinyağı </t>
  </si>
  <si>
    <t xml:space="preserve"> Tütün </t>
  </si>
  <si>
    <t xml:space="preserve"> Süs Bitkileri ve Mamulleri</t>
  </si>
  <si>
    <t>.     B. HAYVANSAL ÜRÜNLER</t>
  </si>
  <si>
    <t xml:space="preserve"> Su Ürünleri ve Hayvansal Mamuller</t>
  </si>
  <si>
    <t>.     C. AĞAÇ VE ORMAN ÜRÜNLERİ</t>
  </si>
  <si>
    <t xml:space="preserve"> Mobilya, Kağıt ve Orman Ürünleri</t>
  </si>
  <si>
    <t>.II. SANAYİ</t>
  </si>
  <si>
    <t>.     A. TARIMA DAYALI İŞLENMİŞ ÜRÜNLER</t>
  </si>
  <si>
    <t xml:space="preserve"> Tekstil ve Hammaddeleri</t>
  </si>
  <si>
    <t xml:space="preserve"> Deri ve Deri Mamulleri </t>
  </si>
  <si>
    <t xml:space="preserve"> Halı </t>
  </si>
  <si>
    <t>.     B. KİMYEVİ MADDELER VE MAMÜLLERİ</t>
  </si>
  <si>
    <t xml:space="preserve"> Kimyevi Maddeler ve Mamulleri  </t>
  </si>
  <si>
    <t>.     C. SANAYİ MAMULLERİ</t>
  </si>
  <si>
    <t xml:space="preserve"> Hazırgiyim ve Konfeksiyon </t>
  </si>
  <si>
    <t xml:space="preserve"> Otomotiv Endüstrisi</t>
  </si>
  <si>
    <t xml:space="preserve"> Gemi, Yat ve Hizmetleri</t>
  </si>
  <si>
    <t xml:space="preserve"> Elektrik ve Elektronik</t>
  </si>
  <si>
    <t xml:space="preserve"> Makine ve Aksamları</t>
  </si>
  <si>
    <t xml:space="preserve"> Demir ve Demir Dışı Metaller </t>
  </si>
  <si>
    <t xml:space="preserve"> Çelik</t>
  </si>
  <si>
    <t xml:space="preserve"> Çimento Cam Seramik ve Toprak Ürünleri</t>
  </si>
  <si>
    <t xml:space="preserve"> Mücevher</t>
  </si>
  <si>
    <t xml:space="preserve"> Savunma ve Havacılık Sanayii</t>
  </si>
  <si>
    <t xml:space="preserve"> İklimlendirme Sanayii</t>
  </si>
  <si>
    <t>.III. MADENCİLİK</t>
  </si>
  <si>
    <t>.     A. MADENCİLİK ÜRÜNLERİ</t>
  </si>
  <si>
    <t xml:space="preserve"> Madencilik Ürünleri</t>
  </si>
  <si>
    <t>.                         TOPLAM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</si>
</sst>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0"/>
      <name val="Arial"/>
      <charset val="162"/>
    </font>
    <font>
      <b/>
      <i/>
      <sz val="10"/>
      <color rgb="FFFF0000"/>
      <name val="Arial"/>
      <family val="2"/>
      <charset val="162"/>
    </font>
    <font>
      <b/>
      <i/>
      <sz val="10"/>
      <color theme="1"/>
      <name val="Arial"/>
      <family val="2"/>
      <charset val="162"/>
    </font>
    <font>
      <b/>
      <sz val="9.5"/>
      <color indexed="62"/>
      <name val="Arial Tur"/>
      <family val="2"/>
      <charset val="162"/>
    </font>
    <font>
      <b/>
      <sz val="10"/>
      <name val="Arial Tur"/>
      <family val="2"/>
      <charset val="162"/>
    </font>
    <font>
      <b/>
      <sz val="10"/>
      <color indexed="62"/>
      <name val="Arial Tur"/>
      <family val="2"/>
      <charset val="162"/>
    </font>
    <font>
      <sz val="10"/>
      <name val="Arial Tur"/>
      <family val="2"/>
      <charset val="162"/>
    </font>
    <font>
      <b/>
      <sz val="12"/>
      <color theme="1"/>
      <name val="Arial Tur"/>
      <family val="2"/>
      <charset val="162"/>
    </font>
    <font>
      <sz val="12"/>
      <name val="Arial Tur"/>
      <family val="2"/>
      <charset val="162"/>
    </font>
    <font>
      <sz val="12"/>
      <name val="Arial"/>
      <family val="2"/>
      <charset val="162"/>
    </font>
    <font>
      <b/>
      <sz val="11"/>
      <color theme="1"/>
      <name val="Arial Tur"/>
      <family val="2"/>
      <charset val="162"/>
    </font>
    <font>
      <b/>
      <sz val="10"/>
      <color theme="1"/>
      <name val="Arial Tur"/>
      <family val="2"/>
      <charset val="162"/>
    </font>
    <font>
      <sz val="11"/>
      <name val="Arial Tur"/>
      <family val="2"/>
      <charset val="162"/>
    </font>
    <font>
      <sz val="11"/>
      <name val="Arial"/>
      <family val="2"/>
      <charset val="162"/>
    </font>
    <font>
      <sz val="10"/>
      <color theme="1"/>
      <name val="Arial Tur"/>
      <family val="2"/>
      <charset val="162"/>
    </font>
    <font>
      <sz val="11"/>
      <color theme="1"/>
      <name val="Arial Tur"/>
      <family val="2"/>
      <charset val="162"/>
    </font>
    <font>
      <i/>
      <sz val="11"/>
      <name val="Arial Tur"/>
      <family val="2"/>
      <charset val="162"/>
    </font>
    <font>
      <i/>
      <sz val="11"/>
      <name val="Arial"/>
      <family val="2"/>
      <charset val="162"/>
    </font>
    <font>
      <b/>
      <sz val="12"/>
      <name val="Arial Tur"/>
      <family val="2"/>
      <charset val="162"/>
    </font>
    <font>
      <b/>
      <sz val="12"/>
      <name val="Arial"/>
      <family val="2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/>
    <xf numFmtId="0" fontId="2" fillId="0" borderId="0" xfId="0" applyFont="1" applyAlignment="1">
      <alignment horizontal="center"/>
    </xf>
    <xf numFmtId="0" fontId="0" fillId="0" borderId="0" xfId="0" applyAlignment="1">
      <alignment horizontal="right"/>
    </xf>
    <xf numFmtId="49" fontId="3" fillId="0" borderId="0" xfId="0" applyNumberFormat="1" applyFont="1" applyAlignment="1">
      <alignment horizontal="left"/>
    </xf>
    <xf numFmtId="0" fontId="0" fillId="0" borderId="0" xfId="0" applyAlignment="1"/>
    <xf numFmtId="49" fontId="4" fillId="0" borderId="0" xfId="0" applyNumberFormat="1" applyFont="1" applyAlignment="1">
      <alignment horizontal="center"/>
    </xf>
    <xf numFmtId="49" fontId="5" fillId="0" borderId="0" xfId="0" applyNumberFormat="1" applyFont="1" applyAlignment="1">
      <alignment horizontal="center"/>
    </xf>
    <xf numFmtId="0" fontId="6" fillId="0" borderId="0" xfId="0" applyFont="1"/>
    <xf numFmtId="49" fontId="7" fillId="2" borderId="1" xfId="0" applyNumberFormat="1" applyFont="1" applyFill="1" applyBorder="1" applyAlignment="1">
      <alignment horizontal="center"/>
    </xf>
    <xf numFmtId="49" fontId="7" fillId="2" borderId="2" xfId="0" applyNumberFormat="1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2" borderId="4" xfId="0" applyFont="1" applyFill="1" applyBorder="1"/>
    <xf numFmtId="3" fontId="10" fillId="2" borderId="5" xfId="0" applyNumberFormat="1" applyFont="1" applyFill="1" applyBorder="1"/>
    <xf numFmtId="3" fontId="10" fillId="2" borderId="6" xfId="0" applyNumberFormat="1" applyFont="1" applyFill="1" applyBorder="1"/>
    <xf numFmtId="0" fontId="11" fillId="2" borderId="4" xfId="0" applyFont="1" applyFill="1" applyBorder="1"/>
    <xf numFmtId="3" fontId="10" fillId="2" borderId="0" xfId="0" applyNumberFormat="1" applyFont="1" applyFill="1" applyBorder="1"/>
    <xf numFmtId="3" fontId="10" fillId="2" borderId="7" xfId="0" applyNumberFormat="1" applyFont="1" applyFill="1" applyBorder="1"/>
    <xf numFmtId="0" fontId="12" fillId="0" borderId="0" xfId="0" applyFont="1"/>
    <xf numFmtId="0" fontId="13" fillId="0" borderId="0" xfId="0" applyFont="1"/>
    <xf numFmtId="0" fontId="14" fillId="2" borderId="4" xfId="0" applyFont="1" applyFill="1" applyBorder="1"/>
    <xf numFmtId="3" fontId="14" fillId="2" borderId="0" xfId="0" applyNumberFormat="1" applyFont="1" applyFill="1" applyBorder="1"/>
    <xf numFmtId="3" fontId="14" fillId="2" borderId="7" xfId="0" applyNumberFormat="1" applyFont="1" applyFill="1" applyBorder="1"/>
    <xf numFmtId="3" fontId="15" fillId="2" borderId="0" xfId="0" applyNumberFormat="1" applyFont="1" applyFill="1" applyBorder="1"/>
    <xf numFmtId="0" fontId="8" fillId="0" borderId="0" xfId="0" applyFont="1"/>
    <xf numFmtId="0" fontId="9" fillId="0" borderId="0" xfId="0" applyFont="1"/>
    <xf numFmtId="0" fontId="16" fillId="0" borderId="0" xfId="0" applyFont="1"/>
    <xf numFmtId="0" fontId="17" fillId="0" borderId="0" xfId="0" applyFont="1"/>
    <xf numFmtId="3" fontId="11" fillId="2" borderId="0" xfId="0" applyNumberFormat="1" applyFont="1" applyFill="1" applyBorder="1"/>
    <xf numFmtId="3" fontId="10" fillId="2" borderId="8" xfId="0" applyNumberFormat="1" applyFont="1" applyFill="1" applyBorder="1"/>
    <xf numFmtId="0" fontId="10" fillId="2" borderId="9" xfId="0" applyFont="1" applyFill="1" applyBorder="1" applyAlignment="1">
      <alignment horizontal="center"/>
    </xf>
    <xf numFmtId="3" fontId="10" fillId="2" borderId="10" xfId="0" applyNumberFormat="1" applyFont="1" applyFill="1" applyBorder="1"/>
    <xf numFmtId="0" fontId="18" fillId="0" borderId="0" xfId="0" applyFont="1"/>
    <xf numFmtId="0" fontId="19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1"/>
  <sheetViews>
    <sheetView tabSelected="1" workbookViewId="0"/>
  </sheetViews>
  <sheetFormatPr defaultRowHeight="13.2" x14ac:dyDescent="0.25"/>
  <cols>
    <col min="1" max="1" width="50.33203125" customWidth="1"/>
    <col min="2" max="6" width="11.33203125" bestFit="1" customWidth="1"/>
    <col min="7" max="7" width="11.44140625" bestFit="1" customWidth="1"/>
    <col min="8" max="8" width="11.33203125" bestFit="1" customWidth="1"/>
    <col min="9" max="9" width="12.5546875" bestFit="1" customWidth="1"/>
    <col min="10" max="11" width="11.33203125" bestFit="1" customWidth="1"/>
    <col min="12" max="12" width="8.5546875" bestFit="1" customWidth="1"/>
    <col min="13" max="13" width="9.88671875" bestFit="1" customWidth="1"/>
    <col min="14" max="14" width="12.44140625" bestFit="1" customWidth="1"/>
  </cols>
  <sheetData>
    <row r="1" spans="1:16" x14ac:dyDescent="0.25">
      <c r="A1" s="1" t="s">
        <v>0</v>
      </c>
      <c r="B1" s="2" t="s">
        <v>1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</row>
    <row r="2" spans="1:16" x14ac:dyDescent="0.25">
      <c r="A2" s="4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3" spans="1:16" ht="13.8" thickBot="1" x14ac:dyDescent="0.3">
      <c r="A3" s="6"/>
      <c r="B3" s="7" t="s">
        <v>0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8"/>
    </row>
    <row r="4" spans="1:16" ht="16.2" thickBot="1" x14ac:dyDescent="0.35">
      <c r="A4" s="9" t="s">
        <v>2</v>
      </c>
      <c r="B4" s="10" t="s">
        <v>3</v>
      </c>
      <c r="C4" s="10" t="s">
        <v>4</v>
      </c>
      <c r="D4" s="10" t="s">
        <v>5</v>
      </c>
      <c r="E4" s="10" t="s">
        <v>6</v>
      </c>
      <c r="F4" s="10" t="s">
        <v>7</v>
      </c>
      <c r="G4" s="10" t="s">
        <v>8</v>
      </c>
      <c r="H4" s="10" t="s">
        <v>9</v>
      </c>
      <c r="I4" s="10" t="s">
        <v>10</v>
      </c>
      <c r="J4" s="10" t="s">
        <v>11</v>
      </c>
      <c r="K4" s="10" t="s">
        <v>12</v>
      </c>
      <c r="L4" s="10" t="s">
        <v>13</v>
      </c>
      <c r="M4" s="10" t="s">
        <v>14</v>
      </c>
      <c r="N4" s="11" t="s">
        <v>15</v>
      </c>
      <c r="O4" s="12"/>
      <c r="P4" s="13"/>
    </row>
    <row r="5" spans="1:16" ht="14.4" thickTop="1" x14ac:dyDescent="0.25">
      <c r="A5" s="14" t="s">
        <v>16</v>
      </c>
      <c r="B5" s="15">
        <f t="shared" ref="B5:N5" si="0">B6+B15+B17</f>
        <v>3006670.6672100006</v>
      </c>
      <c r="C5" s="15">
        <f t="shared" si="0"/>
        <v>2950030.65858</v>
      </c>
      <c r="D5" s="15">
        <f t="shared" si="0"/>
        <v>3117905.3403699994</v>
      </c>
      <c r="E5" s="15">
        <f t="shared" si="0"/>
        <v>2769181.0882200003</v>
      </c>
      <c r="F5" s="15">
        <f t="shared" si="0"/>
        <v>3101673.0885399999</v>
      </c>
      <c r="G5" s="15">
        <f t="shared" si="0"/>
        <v>2544283.07436</v>
      </c>
      <c r="H5" s="15">
        <f t="shared" si="0"/>
        <v>2897752.2116999999</v>
      </c>
      <c r="I5" s="15">
        <f t="shared" si="0"/>
        <v>2710521.6361600002</v>
      </c>
      <c r="J5" s="15">
        <f t="shared" si="0"/>
        <v>2924310.8703799993</v>
      </c>
      <c r="K5" s="15">
        <f t="shared" si="0"/>
        <v>3302781.9597999994</v>
      </c>
      <c r="L5" s="15"/>
      <c r="M5" s="15"/>
      <c r="N5" s="16">
        <f t="shared" si="0"/>
        <v>29325110.595320001</v>
      </c>
      <c r="O5" s="8"/>
    </row>
    <row r="6" spans="1:16" ht="13.8" x14ac:dyDescent="0.25">
      <c r="A6" s="17" t="s">
        <v>17</v>
      </c>
      <c r="B6" s="18">
        <f t="shared" ref="B6:N6" si="1">B7+B8+B9+B10+B11+B12+B13+B14</f>
        <v>2113886.0846500001</v>
      </c>
      <c r="C6" s="18">
        <f t="shared" si="1"/>
        <v>2069086.9063300001</v>
      </c>
      <c r="D6" s="18">
        <f t="shared" si="1"/>
        <v>2141293.1951699997</v>
      </c>
      <c r="E6" s="18">
        <f t="shared" si="1"/>
        <v>1860314.3781999999</v>
      </c>
      <c r="F6" s="18">
        <f t="shared" si="1"/>
        <v>2044428.90818</v>
      </c>
      <c r="G6" s="18">
        <f t="shared" si="1"/>
        <v>1642880.7754099998</v>
      </c>
      <c r="H6" s="18">
        <f t="shared" si="1"/>
        <v>1837284.2634299998</v>
      </c>
      <c r="I6" s="18">
        <f t="shared" si="1"/>
        <v>1716428.48875</v>
      </c>
      <c r="J6" s="18">
        <f t="shared" si="1"/>
        <v>1891269.5139699995</v>
      </c>
      <c r="K6" s="18">
        <f t="shared" si="1"/>
        <v>2188201.7532599997</v>
      </c>
      <c r="L6" s="18"/>
      <c r="M6" s="18"/>
      <c r="N6" s="19">
        <f t="shared" si="1"/>
        <v>19505074.267350003</v>
      </c>
      <c r="O6" s="20"/>
      <c r="P6" s="21"/>
    </row>
    <row r="7" spans="1:16" x14ac:dyDescent="0.25">
      <c r="A7" s="22" t="s">
        <v>18</v>
      </c>
      <c r="B7" s="23">
        <v>1024899.60506</v>
      </c>
      <c r="C7" s="23">
        <v>1063580.2988400001</v>
      </c>
      <c r="D7" s="23">
        <v>1106868.3881000001</v>
      </c>
      <c r="E7" s="23">
        <v>956218.92911000003</v>
      </c>
      <c r="F7" s="23">
        <v>1056241.08084</v>
      </c>
      <c r="G7" s="23">
        <v>862914.66848999995</v>
      </c>
      <c r="H7" s="23">
        <v>1018659.9244</v>
      </c>
      <c r="I7" s="23">
        <v>956452.15743999998</v>
      </c>
      <c r="J7" s="23">
        <v>995128.57701999997</v>
      </c>
      <c r="K7" s="23">
        <v>1093927.5937300001</v>
      </c>
      <c r="L7" s="23"/>
      <c r="M7" s="23"/>
      <c r="N7" s="24">
        <v>10134891.223030001</v>
      </c>
      <c r="O7" s="8"/>
    </row>
    <row r="8" spans="1:16" x14ac:dyDescent="0.25">
      <c r="A8" s="22" t="s">
        <v>19</v>
      </c>
      <c r="B8" s="23">
        <v>352916.11739000003</v>
      </c>
      <c r="C8" s="23">
        <v>318987.63578999997</v>
      </c>
      <c r="D8" s="23">
        <v>298214.97551000002</v>
      </c>
      <c r="E8" s="23">
        <v>235497.04078000001</v>
      </c>
      <c r="F8" s="23">
        <v>282674.93080999999</v>
      </c>
      <c r="G8" s="23">
        <v>202617.52424999999</v>
      </c>
      <c r="H8" s="23">
        <v>121352.88015</v>
      </c>
      <c r="I8" s="23">
        <v>177464.52835000001</v>
      </c>
      <c r="J8" s="23">
        <v>240300.79566</v>
      </c>
      <c r="K8" s="23">
        <v>334816.05424000003</v>
      </c>
      <c r="L8" s="23"/>
      <c r="M8" s="23"/>
      <c r="N8" s="24">
        <v>2564842.4829299999</v>
      </c>
      <c r="O8" s="8"/>
    </row>
    <row r="9" spans="1:16" x14ac:dyDescent="0.25">
      <c r="A9" s="22" t="s">
        <v>20</v>
      </c>
      <c r="B9" s="23">
        <v>209976.58546</v>
      </c>
      <c r="C9" s="23">
        <v>198838.31757000001</v>
      </c>
      <c r="D9" s="23">
        <v>224290.71775000001</v>
      </c>
      <c r="E9" s="23">
        <v>197662.56750999999</v>
      </c>
      <c r="F9" s="23">
        <v>219847.90974</v>
      </c>
      <c r="G9" s="23">
        <v>186628.24677999999</v>
      </c>
      <c r="H9" s="23">
        <v>229195.48092</v>
      </c>
      <c r="I9" s="23">
        <v>209433.79994</v>
      </c>
      <c r="J9" s="23">
        <v>225945.28023</v>
      </c>
      <c r="K9" s="23">
        <v>232362.29584000001</v>
      </c>
      <c r="L9" s="23"/>
      <c r="M9" s="23"/>
      <c r="N9" s="24">
        <v>2134181.2017399999</v>
      </c>
      <c r="O9" s="8"/>
    </row>
    <row r="10" spans="1:16" x14ac:dyDescent="0.25">
      <c r="A10" s="22" t="s">
        <v>21</v>
      </c>
      <c r="B10" s="23">
        <v>163417.91154999999</v>
      </c>
      <c r="C10" s="23">
        <v>145190.07433999999</v>
      </c>
      <c r="D10" s="23">
        <v>160861.51233999999</v>
      </c>
      <c r="E10" s="23">
        <v>133214.29306</v>
      </c>
      <c r="F10" s="23">
        <v>140947.46767000001</v>
      </c>
      <c r="G10" s="23">
        <v>105186.71569</v>
      </c>
      <c r="H10" s="23">
        <v>136104.17003000001</v>
      </c>
      <c r="I10" s="23">
        <v>111875.83979</v>
      </c>
      <c r="J10" s="23">
        <v>124920.68957</v>
      </c>
      <c r="K10" s="23">
        <v>191840.29543</v>
      </c>
      <c r="L10" s="23"/>
      <c r="M10" s="23"/>
      <c r="N10" s="24">
        <v>1413558.9694699999</v>
      </c>
      <c r="O10" s="8"/>
    </row>
    <row r="11" spans="1:16" x14ac:dyDescent="0.25">
      <c r="A11" s="22" t="s">
        <v>22</v>
      </c>
      <c r="B11" s="23">
        <v>207207.54506</v>
      </c>
      <c r="C11" s="23">
        <v>216040.48964000001</v>
      </c>
      <c r="D11" s="23">
        <v>217163.29198000001</v>
      </c>
      <c r="E11" s="23">
        <v>208762.27864</v>
      </c>
      <c r="F11" s="23">
        <v>184807.06748999999</v>
      </c>
      <c r="G11" s="23">
        <v>139963.52661</v>
      </c>
      <c r="H11" s="23">
        <v>164786.02066000001</v>
      </c>
      <c r="I11" s="23">
        <v>123709.04797</v>
      </c>
      <c r="J11" s="23">
        <v>146294.20850000001</v>
      </c>
      <c r="K11" s="23">
        <v>205097.10605999999</v>
      </c>
      <c r="L11" s="23"/>
      <c r="M11" s="23"/>
      <c r="N11" s="24">
        <v>1813830.5826099999</v>
      </c>
      <c r="O11" s="8"/>
    </row>
    <row r="12" spans="1:16" x14ac:dyDescent="0.25">
      <c r="A12" s="22" t="s">
        <v>23</v>
      </c>
      <c r="B12" s="23">
        <v>51206.495269999999</v>
      </c>
      <c r="C12" s="23">
        <v>41063.262609999998</v>
      </c>
      <c r="D12" s="23">
        <v>52740.510300000002</v>
      </c>
      <c r="E12" s="23">
        <v>36815.667350000003</v>
      </c>
      <c r="F12" s="23">
        <v>46381.982320000003</v>
      </c>
      <c r="G12" s="23">
        <v>38066.880599999997</v>
      </c>
      <c r="H12" s="23">
        <v>46822.477789999997</v>
      </c>
      <c r="I12" s="23">
        <v>32493.5124</v>
      </c>
      <c r="J12" s="23">
        <v>36012.872600000002</v>
      </c>
      <c r="K12" s="23">
        <v>35507.524790000003</v>
      </c>
      <c r="L12" s="23"/>
      <c r="M12" s="23"/>
      <c r="N12" s="24">
        <v>417111.18602999998</v>
      </c>
      <c r="O12" s="8"/>
    </row>
    <row r="13" spans="1:16" x14ac:dyDescent="0.25">
      <c r="A13" s="22" t="s">
        <v>24</v>
      </c>
      <c r="B13" s="23">
        <v>85913.865420000002</v>
      </c>
      <c r="C13" s="23">
        <v>65991.330170000001</v>
      </c>
      <c r="D13" s="23">
        <v>62660.676659999997</v>
      </c>
      <c r="E13" s="23">
        <v>77198.856039999999</v>
      </c>
      <c r="F13" s="23">
        <v>99877.326749999993</v>
      </c>
      <c r="G13" s="23">
        <v>99412.340169999996</v>
      </c>
      <c r="H13" s="23">
        <v>111541.155</v>
      </c>
      <c r="I13" s="23">
        <v>95597.630550000002</v>
      </c>
      <c r="J13" s="23">
        <v>112509.67118999999</v>
      </c>
      <c r="K13" s="23">
        <v>82104.239700000006</v>
      </c>
      <c r="L13" s="23"/>
      <c r="M13" s="23"/>
      <c r="N13" s="24">
        <v>892807.09164999996</v>
      </c>
      <c r="O13" s="8"/>
    </row>
    <row r="14" spans="1:16" x14ac:dyDescent="0.25">
      <c r="A14" s="22" t="s">
        <v>25</v>
      </c>
      <c r="B14" s="23">
        <v>18347.959439999999</v>
      </c>
      <c r="C14" s="23">
        <v>19395.497370000001</v>
      </c>
      <c r="D14" s="23">
        <v>18493.122530000001</v>
      </c>
      <c r="E14" s="23">
        <v>14944.745709999999</v>
      </c>
      <c r="F14" s="23">
        <v>13651.14256</v>
      </c>
      <c r="G14" s="23">
        <v>8090.8728199999996</v>
      </c>
      <c r="H14" s="23">
        <v>8822.1544799999992</v>
      </c>
      <c r="I14" s="23">
        <v>9401.9723099999992</v>
      </c>
      <c r="J14" s="23">
        <v>10157.4192</v>
      </c>
      <c r="K14" s="23">
        <v>12546.643470000001</v>
      </c>
      <c r="L14" s="23"/>
      <c r="M14" s="23"/>
      <c r="N14" s="24">
        <v>133851.52989000001</v>
      </c>
      <c r="O14" s="8"/>
    </row>
    <row r="15" spans="1:16" ht="13.8" x14ac:dyDescent="0.25">
      <c r="A15" s="17" t="s">
        <v>26</v>
      </c>
      <c r="B15" s="18">
        <f t="shared" ref="B15:N15" si="2">B16</f>
        <v>284326.54002000001</v>
      </c>
      <c r="C15" s="18">
        <f t="shared" si="2"/>
        <v>275420.88746</v>
      </c>
      <c r="D15" s="18">
        <f t="shared" si="2"/>
        <v>304836.20633000002</v>
      </c>
      <c r="E15" s="18">
        <f t="shared" si="2"/>
        <v>287905.59061000001</v>
      </c>
      <c r="F15" s="18">
        <f t="shared" si="2"/>
        <v>335130.38740000001</v>
      </c>
      <c r="G15" s="18">
        <f t="shared" si="2"/>
        <v>313835.33280999999</v>
      </c>
      <c r="H15" s="18">
        <f t="shared" si="2"/>
        <v>370547.14880999998</v>
      </c>
      <c r="I15" s="18">
        <f t="shared" si="2"/>
        <v>338085.55848000001</v>
      </c>
      <c r="J15" s="18">
        <f t="shared" si="2"/>
        <v>346645.05054999999</v>
      </c>
      <c r="K15" s="18">
        <f t="shared" si="2"/>
        <v>382140.12926999998</v>
      </c>
      <c r="L15" s="18"/>
      <c r="M15" s="18"/>
      <c r="N15" s="19">
        <f t="shared" si="2"/>
        <v>3238872.8317399998</v>
      </c>
      <c r="O15" s="20"/>
      <c r="P15" s="21"/>
    </row>
    <row r="16" spans="1:16" ht="13.8" x14ac:dyDescent="0.25">
      <c r="A16" s="22" t="s">
        <v>27</v>
      </c>
      <c r="B16" s="25">
        <v>284326.54002000001</v>
      </c>
      <c r="C16" s="25">
        <v>275420.88746</v>
      </c>
      <c r="D16" s="25">
        <v>304836.20633000002</v>
      </c>
      <c r="E16" s="25">
        <v>287905.59061000001</v>
      </c>
      <c r="F16" s="25">
        <v>335130.38740000001</v>
      </c>
      <c r="G16" s="25">
        <v>313835.33280999999</v>
      </c>
      <c r="H16" s="25">
        <v>370547.14880999998</v>
      </c>
      <c r="I16" s="25">
        <v>338085.55848000001</v>
      </c>
      <c r="J16" s="25">
        <v>346645.05054999999</v>
      </c>
      <c r="K16" s="25">
        <v>382140.12926999998</v>
      </c>
      <c r="L16" s="25"/>
      <c r="M16" s="25"/>
      <c r="N16" s="24">
        <v>3238872.8317399998</v>
      </c>
      <c r="O16" s="20"/>
      <c r="P16" s="21"/>
    </row>
    <row r="17" spans="1:16" ht="13.8" x14ac:dyDescent="0.25">
      <c r="A17" s="17" t="s">
        <v>28</v>
      </c>
      <c r="B17" s="18">
        <f t="shared" ref="B17:N17" si="3">B18</f>
        <v>608458.04254000005</v>
      </c>
      <c r="C17" s="18">
        <f t="shared" si="3"/>
        <v>605522.86479000002</v>
      </c>
      <c r="D17" s="18">
        <f t="shared" si="3"/>
        <v>671775.93886999995</v>
      </c>
      <c r="E17" s="18">
        <f t="shared" si="3"/>
        <v>620961.11941000004</v>
      </c>
      <c r="F17" s="18">
        <f t="shared" si="3"/>
        <v>722113.79295999999</v>
      </c>
      <c r="G17" s="18">
        <f t="shared" si="3"/>
        <v>587566.96614000003</v>
      </c>
      <c r="H17" s="18">
        <f t="shared" si="3"/>
        <v>689920.79946000001</v>
      </c>
      <c r="I17" s="18">
        <f t="shared" si="3"/>
        <v>656007.58892999997</v>
      </c>
      <c r="J17" s="18">
        <f t="shared" si="3"/>
        <v>686396.30585999996</v>
      </c>
      <c r="K17" s="18">
        <f t="shared" si="3"/>
        <v>732440.07727000001</v>
      </c>
      <c r="L17" s="18"/>
      <c r="M17" s="18"/>
      <c r="N17" s="19">
        <f t="shared" si="3"/>
        <v>6581163.4962299997</v>
      </c>
      <c r="O17" s="20"/>
      <c r="P17" s="21"/>
    </row>
    <row r="18" spans="1:16" ht="13.8" x14ac:dyDescent="0.25">
      <c r="A18" s="22" t="s">
        <v>29</v>
      </c>
      <c r="B18" s="25">
        <v>608458.04254000005</v>
      </c>
      <c r="C18" s="25">
        <v>605522.86479000002</v>
      </c>
      <c r="D18" s="25">
        <v>671775.93886999995</v>
      </c>
      <c r="E18" s="25">
        <v>620961.11941000004</v>
      </c>
      <c r="F18" s="25">
        <v>722113.79295999999</v>
      </c>
      <c r="G18" s="25">
        <v>587566.96614000003</v>
      </c>
      <c r="H18" s="25">
        <v>689920.79946000001</v>
      </c>
      <c r="I18" s="25">
        <v>656007.58892999997</v>
      </c>
      <c r="J18" s="25">
        <v>686396.30585999996</v>
      </c>
      <c r="K18" s="25">
        <v>732440.07727000001</v>
      </c>
      <c r="L18" s="25"/>
      <c r="M18" s="25"/>
      <c r="N18" s="24">
        <v>6581163.4962299997</v>
      </c>
      <c r="O18" s="20"/>
      <c r="P18" s="21"/>
    </row>
    <row r="19" spans="1:16" ht="15" x14ac:dyDescent="0.25">
      <c r="A19" s="14" t="s">
        <v>30</v>
      </c>
      <c r="B19" s="18">
        <f t="shared" ref="B19:N19" si="4">B20+B24+B26</f>
        <v>14944016.126189999</v>
      </c>
      <c r="C19" s="18">
        <f t="shared" si="4"/>
        <v>14669110.182060001</v>
      </c>
      <c r="D19" s="18">
        <f t="shared" si="4"/>
        <v>16482926.204439998</v>
      </c>
      <c r="E19" s="18">
        <f t="shared" si="4"/>
        <v>14830062.007539999</v>
      </c>
      <c r="F19" s="18">
        <f t="shared" si="4"/>
        <v>17899394.53528</v>
      </c>
      <c r="G19" s="18">
        <f t="shared" si="4"/>
        <v>14613209.912060004</v>
      </c>
      <c r="H19" s="18">
        <f t="shared" si="4"/>
        <v>18146740.645009998</v>
      </c>
      <c r="I19" s="18">
        <f t="shared" si="4"/>
        <v>15333594.25632</v>
      </c>
      <c r="J19" s="18">
        <f t="shared" si="4"/>
        <v>16185733.420899998</v>
      </c>
      <c r="K19" s="18">
        <f t="shared" si="4"/>
        <v>17091596.483349998</v>
      </c>
      <c r="L19" s="18"/>
      <c r="M19" s="18"/>
      <c r="N19" s="19">
        <f t="shared" si="4"/>
        <v>160196383.77315003</v>
      </c>
      <c r="O19" s="26"/>
      <c r="P19" s="27"/>
    </row>
    <row r="20" spans="1:16" ht="14.4" x14ac:dyDescent="0.3">
      <c r="A20" s="17" t="s">
        <v>31</v>
      </c>
      <c r="B20" s="18">
        <f t="shared" ref="B20:N20" si="5">B21+B22+B23</f>
        <v>1180635.99734</v>
      </c>
      <c r="C20" s="18">
        <f t="shared" si="5"/>
        <v>1115764.18967</v>
      </c>
      <c r="D20" s="18">
        <f t="shared" si="5"/>
        <v>1213146.2261399999</v>
      </c>
      <c r="E20" s="18">
        <f t="shared" si="5"/>
        <v>1071867.6462900001</v>
      </c>
      <c r="F20" s="18">
        <f t="shared" si="5"/>
        <v>1210349.79177</v>
      </c>
      <c r="G20" s="18">
        <f t="shared" si="5"/>
        <v>948031.27893000003</v>
      </c>
      <c r="H20" s="18">
        <f t="shared" si="5"/>
        <v>1139894.2219200002</v>
      </c>
      <c r="I20" s="18">
        <f t="shared" si="5"/>
        <v>1118905.7280999999</v>
      </c>
      <c r="J20" s="18">
        <f t="shared" si="5"/>
        <v>1178930.1316</v>
      </c>
      <c r="K20" s="18">
        <f t="shared" si="5"/>
        <v>1257333.59776</v>
      </c>
      <c r="L20" s="18"/>
      <c r="M20" s="18"/>
      <c r="N20" s="19">
        <f t="shared" si="5"/>
        <v>11434858.809520001</v>
      </c>
      <c r="O20" s="28"/>
      <c r="P20" s="29"/>
    </row>
    <row r="21" spans="1:16" x14ac:dyDescent="0.25">
      <c r="A21" s="22" t="s">
        <v>32</v>
      </c>
      <c r="B21" s="23">
        <v>825242.08946000005</v>
      </c>
      <c r="C21" s="23">
        <v>755851.13029</v>
      </c>
      <c r="D21" s="23">
        <v>838220.09294999996</v>
      </c>
      <c r="E21" s="23">
        <v>770115.78246000002</v>
      </c>
      <c r="F21" s="23">
        <v>852259.78812000004</v>
      </c>
      <c r="G21" s="23">
        <v>692061.54550999997</v>
      </c>
      <c r="H21" s="23">
        <v>776514.63369000005</v>
      </c>
      <c r="I21" s="23">
        <v>749698.43871999998</v>
      </c>
      <c r="J21" s="23">
        <v>786398.39904000005</v>
      </c>
      <c r="K21" s="23">
        <v>840856.73516000004</v>
      </c>
      <c r="L21" s="23"/>
      <c r="M21" s="23"/>
      <c r="N21" s="24">
        <v>7887218.6354</v>
      </c>
      <c r="O21" s="8"/>
    </row>
    <row r="22" spans="1:16" x14ac:dyDescent="0.25">
      <c r="A22" s="22" t="s">
        <v>33</v>
      </c>
      <c r="B22" s="23">
        <v>126180.88076</v>
      </c>
      <c r="C22" s="23">
        <v>132254.35380000001</v>
      </c>
      <c r="D22" s="23">
        <v>140706.40946</v>
      </c>
      <c r="E22" s="23">
        <v>102634.82462</v>
      </c>
      <c r="F22" s="23">
        <v>124101.42563</v>
      </c>
      <c r="G22" s="23">
        <v>90388.979229999997</v>
      </c>
      <c r="H22" s="23">
        <v>132251.63797000001</v>
      </c>
      <c r="I22" s="23">
        <v>137259.76491999999</v>
      </c>
      <c r="J22" s="23">
        <v>129029.50708</v>
      </c>
      <c r="K22" s="23">
        <v>129964.2344</v>
      </c>
      <c r="L22" s="23"/>
      <c r="M22" s="23"/>
      <c r="N22" s="24">
        <v>1244772.0178700001</v>
      </c>
      <c r="O22" s="8"/>
    </row>
    <row r="23" spans="1:16" x14ac:dyDescent="0.25">
      <c r="A23" s="22" t="s">
        <v>34</v>
      </c>
      <c r="B23" s="23">
        <v>229213.02712000001</v>
      </c>
      <c r="C23" s="23">
        <v>227658.70558000001</v>
      </c>
      <c r="D23" s="23">
        <v>234219.72373</v>
      </c>
      <c r="E23" s="23">
        <v>199117.03920999999</v>
      </c>
      <c r="F23" s="23">
        <v>233988.57801999999</v>
      </c>
      <c r="G23" s="23">
        <v>165580.75419000001</v>
      </c>
      <c r="H23" s="23">
        <v>231127.95026000001</v>
      </c>
      <c r="I23" s="23">
        <v>231947.52445999999</v>
      </c>
      <c r="J23" s="23">
        <v>263502.22548000002</v>
      </c>
      <c r="K23" s="23">
        <v>286512.62819999998</v>
      </c>
      <c r="L23" s="23"/>
      <c r="M23" s="23"/>
      <c r="N23" s="24">
        <v>2302868.15625</v>
      </c>
      <c r="O23" s="8"/>
    </row>
    <row r="24" spans="1:16" ht="14.4" x14ac:dyDescent="0.3">
      <c r="A24" s="17" t="s">
        <v>35</v>
      </c>
      <c r="B24" s="18">
        <f t="shared" ref="B24:N24" si="6">B25</f>
        <v>2551186.4927699999</v>
      </c>
      <c r="C24" s="18">
        <f t="shared" si="6"/>
        <v>2485705.0140200001</v>
      </c>
      <c r="D24" s="18">
        <f t="shared" si="6"/>
        <v>2725043.5457199998</v>
      </c>
      <c r="E24" s="18">
        <f t="shared" si="6"/>
        <v>2611829.2334199999</v>
      </c>
      <c r="F24" s="18">
        <f t="shared" si="6"/>
        <v>2787311.70206</v>
      </c>
      <c r="G24" s="18">
        <f t="shared" si="6"/>
        <v>2612882.9977000002</v>
      </c>
      <c r="H24" s="18">
        <f t="shared" si="6"/>
        <v>3433779.4887999999</v>
      </c>
      <c r="I24" s="18">
        <f t="shared" si="6"/>
        <v>2610324.2605099999</v>
      </c>
      <c r="J24" s="18">
        <f t="shared" si="6"/>
        <v>2494812.7145799999</v>
      </c>
      <c r="K24" s="18">
        <f t="shared" si="6"/>
        <v>2645208.2225700002</v>
      </c>
      <c r="L24" s="18"/>
      <c r="M24" s="18"/>
      <c r="N24" s="19">
        <f t="shared" si="6"/>
        <v>26958083.672150001</v>
      </c>
      <c r="O24" s="28"/>
      <c r="P24" s="29"/>
    </row>
    <row r="25" spans="1:16" ht="14.4" x14ac:dyDescent="0.3">
      <c r="A25" s="22" t="s">
        <v>36</v>
      </c>
      <c r="B25" s="25">
        <v>2551186.4927699999</v>
      </c>
      <c r="C25" s="25">
        <v>2485705.0140200001</v>
      </c>
      <c r="D25" s="25">
        <v>2725043.5457199998</v>
      </c>
      <c r="E25" s="25">
        <v>2611829.2334199999</v>
      </c>
      <c r="F25" s="25">
        <v>2787311.70206</v>
      </c>
      <c r="G25" s="25">
        <v>2612882.9977000002</v>
      </c>
      <c r="H25" s="25">
        <v>3433779.4887999999</v>
      </c>
      <c r="I25" s="25">
        <v>2610324.2605099999</v>
      </c>
      <c r="J25" s="25">
        <v>2494812.7145799999</v>
      </c>
      <c r="K25" s="25">
        <v>2645208.2225700002</v>
      </c>
      <c r="L25" s="25"/>
      <c r="M25" s="25"/>
      <c r="N25" s="24">
        <v>26958083.672150001</v>
      </c>
      <c r="O25" s="28"/>
      <c r="P25" s="29"/>
    </row>
    <row r="26" spans="1:16" ht="14.4" x14ac:dyDescent="0.3">
      <c r="A26" s="17" t="s">
        <v>37</v>
      </c>
      <c r="B26" s="18">
        <f t="shared" ref="B26:N26" si="7">B27+B28+B29+B30+B31+B32+B33+B34+B35+B36+B37</f>
        <v>11212193.636079999</v>
      </c>
      <c r="C26" s="18">
        <f t="shared" si="7"/>
        <v>11067640.978370002</v>
      </c>
      <c r="D26" s="18">
        <f t="shared" si="7"/>
        <v>12544736.432579998</v>
      </c>
      <c r="E26" s="18">
        <f t="shared" si="7"/>
        <v>11146365.127829999</v>
      </c>
      <c r="F26" s="18">
        <f t="shared" si="7"/>
        <v>13901733.041450001</v>
      </c>
      <c r="G26" s="18">
        <f t="shared" si="7"/>
        <v>11052295.635430003</v>
      </c>
      <c r="H26" s="18">
        <f t="shared" si="7"/>
        <v>13573066.934289999</v>
      </c>
      <c r="I26" s="18">
        <f t="shared" si="7"/>
        <v>11604364.26771</v>
      </c>
      <c r="J26" s="18">
        <f t="shared" si="7"/>
        <v>12511990.574719999</v>
      </c>
      <c r="K26" s="18">
        <f t="shared" si="7"/>
        <v>13189054.663019998</v>
      </c>
      <c r="L26" s="18"/>
      <c r="M26" s="18"/>
      <c r="N26" s="19">
        <f t="shared" si="7"/>
        <v>121803441.29148002</v>
      </c>
      <c r="O26" s="28"/>
      <c r="P26" s="29"/>
    </row>
    <row r="27" spans="1:16" x14ac:dyDescent="0.25">
      <c r="A27" s="22" t="s">
        <v>38</v>
      </c>
      <c r="B27" s="23">
        <v>1409360.46187</v>
      </c>
      <c r="C27" s="23">
        <v>1354889.5427000001</v>
      </c>
      <c r="D27" s="23">
        <v>1414053.1794</v>
      </c>
      <c r="E27" s="23">
        <v>1225636.77116</v>
      </c>
      <c r="F27" s="23">
        <v>1514593.5142600001</v>
      </c>
      <c r="G27" s="23">
        <v>1196605.17484</v>
      </c>
      <c r="H27" s="23">
        <v>1582270.62038</v>
      </c>
      <c r="I27" s="23">
        <v>1521076.5215799999</v>
      </c>
      <c r="J27" s="23">
        <v>1488879.01703</v>
      </c>
      <c r="K27" s="23">
        <v>1512143.8872199999</v>
      </c>
      <c r="L27" s="23"/>
      <c r="M27" s="23"/>
      <c r="N27" s="24">
        <v>14219508.690439999</v>
      </c>
      <c r="O27" s="8"/>
    </row>
    <row r="28" spans="1:16" x14ac:dyDescent="0.25">
      <c r="A28" s="22" t="s">
        <v>39</v>
      </c>
      <c r="B28" s="23">
        <v>2996459.9095200002</v>
      </c>
      <c r="C28" s="23">
        <v>2976626.7401200002</v>
      </c>
      <c r="D28" s="23">
        <v>3514226.14922</v>
      </c>
      <c r="E28" s="23">
        <v>3141777.5506199999</v>
      </c>
      <c r="F28" s="23">
        <v>3942631.4788099998</v>
      </c>
      <c r="G28" s="23">
        <v>3405523.9833499999</v>
      </c>
      <c r="H28" s="23">
        <v>3835393.7522700001</v>
      </c>
      <c r="I28" s="23">
        <v>2731258.5831499998</v>
      </c>
      <c r="J28" s="23">
        <v>3659626.15392</v>
      </c>
      <c r="K28" s="23">
        <v>3815606.2928800001</v>
      </c>
      <c r="L28" s="23"/>
      <c r="M28" s="23"/>
      <c r="N28" s="24">
        <v>34019130.59386</v>
      </c>
      <c r="O28" s="8"/>
    </row>
    <row r="29" spans="1:16" x14ac:dyDescent="0.25">
      <c r="A29" s="22" t="s">
        <v>40</v>
      </c>
      <c r="B29" s="23">
        <v>82415.475059999997</v>
      </c>
      <c r="C29" s="23">
        <v>158782.83376000001</v>
      </c>
      <c r="D29" s="23">
        <v>86356.291979999995</v>
      </c>
      <c r="E29" s="23">
        <v>129783.30017</v>
      </c>
      <c r="F29" s="23">
        <v>367051.56397000002</v>
      </c>
      <c r="G29" s="23">
        <v>84044.054889999999</v>
      </c>
      <c r="H29" s="23">
        <v>262653.41882999998</v>
      </c>
      <c r="I29" s="23">
        <v>81744.173809999993</v>
      </c>
      <c r="J29" s="23">
        <v>230420.35769</v>
      </c>
      <c r="K29" s="23">
        <v>304891.45744999999</v>
      </c>
      <c r="L29" s="23"/>
      <c r="M29" s="23"/>
      <c r="N29" s="24">
        <v>1788142.9276099999</v>
      </c>
      <c r="O29" s="8"/>
    </row>
    <row r="30" spans="1:16" x14ac:dyDescent="0.25">
      <c r="A30" s="22" t="s">
        <v>41</v>
      </c>
      <c r="B30" s="23">
        <v>1223800.7147299999</v>
      </c>
      <c r="C30" s="23">
        <v>1292842.85684</v>
      </c>
      <c r="D30" s="23">
        <v>1477731.05434</v>
      </c>
      <c r="E30" s="23">
        <v>1379042.5624200001</v>
      </c>
      <c r="F30" s="23">
        <v>1673197.702</v>
      </c>
      <c r="G30" s="23">
        <v>1274759.0796399999</v>
      </c>
      <c r="H30" s="23">
        <v>1564080.0984499999</v>
      </c>
      <c r="I30" s="23">
        <v>1489630.41604</v>
      </c>
      <c r="J30" s="23">
        <v>1510199.7315700001</v>
      </c>
      <c r="K30" s="23">
        <v>1643927.49336</v>
      </c>
      <c r="L30" s="23"/>
      <c r="M30" s="23"/>
      <c r="N30" s="24">
        <v>14529211.70939</v>
      </c>
      <c r="O30" s="8"/>
    </row>
    <row r="31" spans="1:16" x14ac:dyDescent="0.25">
      <c r="A31" s="22" t="s">
        <v>42</v>
      </c>
      <c r="B31" s="23">
        <v>790400.97892999998</v>
      </c>
      <c r="C31" s="23">
        <v>807943.61383000005</v>
      </c>
      <c r="D31" s="23">
        <v>915321.13395000005</v>
      </c>
      <c r="E31" s="23">
        <v>853240.65761999995</v>
      </c>
      <c r="F31" s="23">
        <v>1006914.91689</v>
      </c>
      <c r="G31" s="23">
        <v>798627.70643000002</v>
      </c>
      <c r="H31" s="23">
        <v>985535.89167000004</v>
      </c>
      <c r="I31" s="23">
        <v>962816.38841999997</v>
      </c>
      <c r="J31" s="23">
        <v>941075.92705000006</v>
      </c>
      <c r="K31" s="23">
        <v>1069012.1990499999</v>
      </c>
      <c r="L31" s="23"/>
      <c r="M31" s="23"/>
      <c r="N31" s="24">
        <v>9130889.4138399996</v>
      </c>
      <c r="O31" s="8"/>
    </row>
    <row r="32" spans="1:16" x14ac:dyDescent="0.25">
      <c r="A32" s="22" t="s">
        <v>43</v>
      </c>
      <c r="B32" s="23">
        <v>1010519.9656699999</v>
      </c>
      <c r="C32" s="23">
        <v>1020388.04003</v>
      </c>
      <c r="D32" s="23">
        <v>1134545.7026899999</v>
      </c>
      <c r="E32" s="23">
        <v>1080038.05617</v>
      </c>
      <c r="F32" s="23">
        <v>1234857.78945</v>
      </c>
      <c r="G32" s="23">
        <v>967739.74861999997</v>
      </c>
      <c r="H32" s="23">
        <v>1187314.20426</v>
      </c>
      <c r="I32" s="23">
        <v>1098710.2722499999</v>
      </c>
      <c r="J32" s="23">
        <v>1131444.86947</v>
      </c>
      <c r="K32" s="23">
        <v>1219287.2578199999</v>
      </c>
      <c r="L32" s="23"/>
      <c r="M32" s="23"/>
      <c r="N32" s="24">
        <v>11084845.90643</v>
      </c>
      <c r="O32" s="8"/>
    </row>
    <row r="33" spans="1:16" x14ac:dyDescent="0.25">
      <c r="A33" s="22" t="s">
        <v>44</v>
      </c>
      <c r="B33" s="23">
        <v>1245439.9818800001</v>
      </c>
      <c r="C33" s="23">
        <v>1232211.62479</v>
      </c>
      <c r="D33" s="23">
        <v>1539386.2538600001</v>
      </c>
      <c r="E33" s="23">
        <v>1299201.7090799999</v>
      </c>
      <c r="F33" s="23">
        <v>1496679.32302</v>
      </c>
      <c r="G33" s="23">
        <v>1427781.49382</v>
      </c>
      <c r="H33" s="23">
        <v>1350955.18563</v>
      </c>
      <c r="I33" s="23">
        <v>1364406.12149</v>
      </c>
      <c r="J33" s="23">
        <v>1485110.8850700001</v>
      </c>
      <c r="K33" s="23">
        <v>1294000.73755</v>
      </c>
      <c r="L33" s="23"/>
      <c r="M33" s="23"/>
      <c r="N33" s="24">
        <v>13735173.316190001</v>
      </c>
      <c r="O33" s="8"/>
    </row>
    <row r="34" spans="1:16" x14ac:dyDescent="0.25">
      <c r="A34" s="22" t="s">
        <v>45</v>
      </c>
      <c r="B34" s="23">
        <v>317186.10092</v>
      </c>
      <c r="C34" s="23">
        <v>320215.90902999998</v>
      </c>
      <c r="D34" s="23">
        <v>375147.76507999998</v>
      </c>
      <c r="E34" s="23">
        <v>387284.42483999999</v>
      </c>
      <c r="F34" s="23">
        <v>413280.97161000001</v>
      </c>
      <c r="G34" s="23">
        <v>365443.55935</v>
      </c>
      <c r="H34" s="23">
        <v>427252.61884000001</v>
      </c>
      <c r="I34" s="23">
        <v>363927.81518999999</v>
      </c>
      <c r="J34" s="23">
        <v>381745.08932999999</v>
      </c>
      <c r="K34" s="23">
        <v>402002.50899</v>
      </c>
      <c r="L34" s="23"/>
      <c r="M34" s="23"/>
      <c r="N34" s="24">
        <v>3753486.7631799998</v>
      </c>
      <c r="O34" s="8"/>
    </row>
    <row r="35" spans="1:16" x14ac:dyDescent="0.25">
      <c r="A35" s="22" t="s">
        <v>46</v>
      </c>
      <c r="B35" s="23">
        <v>1162578.19897</v>
      </c>
      <c r="C35" s="23">
        <v>877850.07197000005</v>
      </c>
      <c r="D35" s="23">
        <v>566417.96073000005</v>
      </c>
      <c r="E35" s="23">
        <v>503194.10772000003</v>
      </c>
      <c r="F35" s="23">
        <v>854173.58944999997</v>
      </c>
      <c r="G35" s="23">
        <v>380342.52146000002</v>
      </c>
      <c r="H35" s="23">
        <v>739480.28032000002</v>
      </c>
      <c r="I35" s="23">
        <v>587450.46395</v>
      </c>
      <c r="J35" s="23">
        <v>502916.20007000002</v>
      </c>
      <c r="K35" s="23">
        <v>553967.13427000004</v>
      </c>
      <c r="L35" s="23"/>
      <c r="M35" s="23"/>
      <c r="N35" s="24">
        <v>6728370.5289099999</v>
      </c>
      <c r="O35" s="8"/>
    </row>
    <row r="36" spans="1:16" ht="15" x14ac:dyDescent="0.25">
      <c r="A36" s="22" t="s">
        <v>47</v>
      </c>
      <c r="B36" s="23">
        <v>385110.74924999999</v>
      </c>
      <c r="C36" s="23">
        <v>435240.33497999999</v>
      </c>
      <c r="D36" s="23">
        <v>883952.64231000002</v>
      </c>
      <c r="E36" s="23">
        <v>538177.32108000002</v>
      </c>
      <c r="F36" s="23">
        <v>741066.14824000001</v>
      </c>
      <c r="G36" s="23">
        <v>619563.31044000003</v>
      </c>
      <c r="H36" s="23">
        <v>981433.99150999996</v>
      </c>
      <c r="I36" s="23">
        <v>833909.42724999995</v>
      </c>
      <c r="J36" s="23">
        <v>574398.20791</v>
      </c>
      <c r="K36" s="23">
        <v>707566.57911000005</v>
      </c>
      <c r="L36" s="23"/>
      <c r="M36" s="23"/>
      <c r="N36" s="24">
        <v>6700418.71208</v>
      </c>
      <c r="O36" s="26"/>
      <c r="P36" s="27"/>
    </row>
    <row r="37" spans="1:16" ht="15" x14ac:dyDescent="0.25">
      <c r="A37" s="22" t="s">
        <v>48</v>
      </c>
      <c r="B37" s="23">
        <v>588921.09927999997</v>
      </c>
      <c r="C37" s="23">
        <v>590649.41032000002</v>
      </c>
      <c r="D37" s="23">
        <v>637598.29902000003</v>
      </c>
      <c r="E37" s="23">
        <v>608988.66694999998</v>
      </c>
      <c r="F37" s="23">
        <v>657286.04374999995</v>
      </c>
      <c r="G37" s="23">
        <v>531865.00259000005</v>
      </c>
      <c r="H37" s="23">
        <v>656696.87213000003</v>
      </c>
      <c r="I37" s="23">
        <v>569434.08458000002</v>
      </c>
      <c r="J37" s="23">
        <v>606174.13561</v>
      </c>
      <c r="K37" s="23">
        <v>666649.11531999998</v>
      </c>
      <c r="L37" s="23"/>
      <c r="M37" s="23"/>
      <c r="N37" s="24">
        <v>6114262.7295500003</v>
      </c>
      <c r="O37" s="26"/>
      <c r="P37" s="27"/>
    </row>
    <row r="38" spans="1:16" ht="15" x14ac:dyDescent="0.25">
      <c r="A38" s="17" t="s">
        <v>49</v>
      </c>
      <c r="B38" s="30">
        <f t="shared" ref="B38:N38" si="8">B40</f>
        <v>456651.92012000002</v>
      </c>
      <c r="C38" s="30">
        <f t="shared" si="8"/>
        <v>417966.86514000001</v>
      </c>
      <c r="D38" s="30">
        <f t="shared" si="8"/>
        <v>492801.63483</v>
      </c>
      <c r="E38" s="30">
        <f t="shared" si="8"/>
        <v>474424.80729999999</v>
      </c>
      <c r="F38" s="30">
        <f t="shared" si="8"/>
        <v>531058.36436000001</v>
      </c>
      <c r="G38" s="30">
        <f t="shared" si="8"/>
        <v>490543.32510000002</v>
      </c>
      <c r="H38" s="30">
        <f t="shared" si="8"/>
        <v>571166.32397999999</v>
      </c>
      <c r="I38" s="30">
        <f t="shared" si="8"/>
        <v>522522.06867000001</v>
      </c>
      <c r="J38" s="30">
        <f t="shared" si="8"/>
        <v>551182.86184000003</v>
      </c>
      <c r="K38" s="30">
        <f t="shared" si="8"/>
        <v>583810.07874000003</v>
      </c>
      <c r="L38" s="30"/>
      <c r="M38" s="30"/>
      <c r="N38" s="19">
        <f t="shared" si="8"/>
        <v>5092128.2500799997</v>
      </c>
      <c r="O38" s="26"/>
      <c r="P38" s="27"/>
    </row>
    <row r="39" spans="1:16" ht="15" x14ac:dyDescent="0.25">
      <c r="A39" s="17" t="s">
        <v>50</v>
      </c>
      <c r="B39" s="18">
        <f t="shared" ref="B39:N39" si="9">B40</f>
        <v>456651.92012000002</v>
      </c>
      <c r="C39" s="18">
        <f t="shared" si="9"/>
        <v>417966.86514000001</v>
      </c>
      <c r="D39" s="18">
        <f t="shared" si="9"/>
        <v>492801.63483</v>
      </c>
      <c r="E39" s="18">
        <f t="shared" si="9"/>
        <v>474424.80729999999</v>
      </c>
      <c r="F39" s="18">
        <f t="shared" si="9"/>
        <v>531058.36436000001</v>
      </c>
      <c r="G39" s="18">
        <f t="shared" si="9"/>
        <v>490543.32510000002</v>
      </c>
      <c r="H39" s="18">
        <f t="shared" si="9"/>
        <v>571166.32397999999</v>
      </c>
      <c r="I39" s="18">
        <f t="shared" si="9"/>
        <v>522522.06867000001</v>
      </c>
      <c r="J39" s="18">
        <f t="shared" si="9"/>
        <v>551182.86184000003</v>
      </c>
      <c r="K39" s="18">
        <f t="shared" si="9"/>
        <v>583810.07874000003</v>
      </c>
      <c r="L39" s="18"/>
      <c r="M39" s="18"/>
      <c r="N39" s="19">
        <f t="shared" si="9"/>
        <v>5092128.2500799997</v>
      </c>
      <c r="O39" s="26"/>
      <c r="P39" s="27"/>
    </row>
    <row r="40" spans="1:16" ht="15.6" thickBot="1" x14ac:dyDescent="0.3">
      <c r="A40" s="22" t="s">
        <v>51</v>
      </c>
      <c r="B40" s="23">
        <v>456651.92012000002</v>
      </c>
      <c r="C40" s="23">
        <v>417966.86514000001</v>
      </c>
      <c r="D40" s="23">
        <v>492801.63483</v>
      </c>
      <c r="E40" s="23">
        <v>474424.80729999999</v>
      </c>
      <c r="F40" s="23">
        <v>531058.36436000001</v>
      </c>
      <c r="G40" s="23">
        <v>490543.32510000002</v>
      </c>
      <c r="H40" s="23">
        <v>571166.32397999999</v>
      </c>
      <c r="I40" s="23">
        <v>522522.06867000001</v>
      </c>
      <c r="J40" s="23">
        <v>551182.86184000003</v>
      </c>
      <c r="K40" s="23">
        <v>583810.07874000003</v>
      </c>
      <c r="L40" s="23"/>
      <c r="M40" s="23"/>
      <c r="N40" s="31">
        <v>5092128.2500799997</v>
      </c>
      <c r="O40" s="26"/>
      <c r="P40" s="27"/>
    </row>
    <row r="41" spans="1:16" ht="16.2" thickBot="1" x14ac:dyDescent="0.35">
      <c r="A41" s="32" t="s">
        <v>52</v>
      </c>
      <c r="B41" s="33">
        <f t="shared" ref="B41:K41" si="10">B5+B19+B38</f>
        <v>18407338.713520002</v>
      </c>
      <c r="C41" s="33">
        <f t="shared" si="10"/>
        <v>18037107.705779999</v>
      </c>
      <c r="D41" s="33">
        <f t="shared" si="10"/>
        <v>20093633.179639999</v>
      </c>
      <c r="E41" s="33">
        <f t="shared" si="10"/>
        <v>18073667.90306</v>
      </c>
      <c r="F41" s="33">
        <f t="shared" si="10"/>
        <v>21532125.98818</v>
      </c>
      <c r="G41" s="33">
        <f t="shared" si="10"/>
        <v>17648036.311520007</v>
      </c>
      <c r="H41" s="33">
        <f t="shared" si="10"/>
        <v>21615659.180689998</v>
      </c>
      <c r="I41" s="33">
        <f t="shared" si="10"/>
        <v>18566637.961150002</v>
      </c>
      <c r="J41" s="33">
        <f t="shared" si="10"/>
        <v>19661227.153119996</v>
      </c>
      <c r="K41" s="33">
        <f t="shared" si="10"/>
        <v>20978188.52189</v>
      </c>
      <c r="L41" s="33"/>
      <c r="M41" s="33"/>
      <c r="N41" s="33">
        <f>N5+N19+N38</f>
        <v>194613622.61855</v>
      </c>
      <c r="O41" s="34"/>
      <c r="P41" s="35"/>
    </row>
  </sheetData>
  <mergeCells count="2">
    <mergeCell ref="B1:M1"/>
    <mergeCell ref="A2:P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SEKTOR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Ayşenur AKSOY</dc:creator>
  <cp:lastModifiedBy>Ayşenur AKSOY</cp:lastModifiedBy>
  <dcterms:created xsi:type="dcterms:W3CDTF">2025-11-04T09:18:50Z</dcterms:created>
  <dcterms:modified xsi:type="dcterms:W3CDTF">2025-11-04T09:18:56Z</dcterms:modified>
</cp:coreProperties>
</file>