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Mart 2025\web\"/>
    </mc:Choice>
  </mc:AlternateContent>
  <bookViews>
    <workbookView xWindow="0" yWindow="0" windowWidth="23040" windowHeight="9084"/>
  </bookViews>
  <sheets>
    <sheet name="SEK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J26" i="1"/>
  <c r="I26" i="1"/>
  <c r="I19" i="1" s="1"/>
  <c r="H26" i="1"/>
  <c r="H19" i="1" s="1"/>
  <c r="G26" i="1"/>
  <c r="F26" i="1"/>
  <c r="E26" i="1"/>
  <c r="D26" i="1"/>
  <c r="C26" i="1"/>
  <c r="B26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0" i="1"/>
  <c r="N19" i="1" s="1"/>
  <c r="M20" i="1"/>
  <c r="M19" i="1" s="1"/>
  <c r="L20" i="1"/>
  <c r="L19" i="1" s="1"/>
  <c r="K20" i="1"/>
  <c r="K19" i="1" s="1"/>
  <c r="J20" i="1"/>
  <c r="J19" i="1" s="1"/>
  <c r="I20" i="1"/>
  <c r="H20" i="1"/>
  <c r="G20" i="1"/>
  <c r="F20" i="1"/>
  <c r="F19" i="1" s="1"/>
  <c r="E20" i="1"/>
  <c r="E19" i="1" s="1"/>
  <c r="D20" i="1"/>
  <c r="D19" i="1" s="1"/>
  <c r="C20" i="1"/>
  <c r="C19" i="1" s="1"/>
  <c r="B20" i="1"/>
  <c r="B19" i="1" s="1"/>
  <c r="G19" i="1"/>
  <c r="N17" i="1"/>
  <c r="M17" i="1"/>
  <c r="M5" i="1" s="1"/>
  <c r="L17" i="1"/>
  <c r="L5" i="1" s="1"/>
  <c r="L42" i="1" s="1"/>
  <c r="K17" i="1"/>
  <c r="J17" i="1"/>
  <c r="I17" i="1"/>
  <c r="H17" i="1"/>
  <c r="G17" i="1"/>
  <c r="F17" i="1"/>
  <c r="E17" i="1"/>
  <c r="E5" i="1" s="1"/>
  <c r="D17" i="1"/>
  <c r="D5" i="1" s="1"/>
  <c r="D42" i="1" s="1"/>
  <c r="C17" i="1"/>
  <c r="B17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6" i="1"/>
  <c r="N5" i="1" s="1"/>
  <c r="N42" i="1" s="1"/>
  <c r="M6" i="1"/>
  <c r="L6" i="1"/>
  <c r="K6" i="1"/>
  <c r="J6" i="1"/>
  <c r="J5" i="1" s="1"/>
  <c r="J42" i="1" s="1"/>
  <c r="I6" i="1"/>
  <c r="I5" i="1" s="1"/>
  <c r="I42" i="1" s="1"/>
  <c r="H6" i="1"/>
  <c r="H5" i="1" s="1"/>
  <c r="H42" i="1" s="1"/>
  <c r="G6" i="1"/>
  <c r="G5" i="1" s="1"/>
  <c r="G42" i="1" s="1"/>
  <c r="F6" i="1"/>
  <c r="F5" i="1" s="1"/>
  <c r="F42" i="1" s="1"/>
  <c r="E6" i="1"/>
  <c r="D6" i="1"/>
  <c r="C6" i="1"/>
  <c r="B6" i="1"/>
  <c r="B5" i="1" s="1"/>
  <c r="B42" i="1" s="1"/>
  <c r="K5" i="1"/>
  <c r="K42" i="1" s="1"/>
  <c r="C5" i="1"/>
  <c r="C42" i="1" s="1"/>
  <c r="E42" i="1" l="1"/>
  <c r="M42" i="1"/>
</calcChain>
</file>

<file path=xl/sharedStrings.xml><?xml version="1.0" encoding="utf-8"?>
<sst xmlns="http://schemas.openxmlformats.org/spreadsheetml/2006/main" count="54" uniqueCount="53">
  <si>
    <t xml:space="preserve"> </t>
  </si>
  <si>
    <t>31.03.2025 TARİHİ İTİBARİYLE SEKTÖREL BAZDA AYLIK İHRACAT KAYIT RAKAMLARI(1000 $)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</si>
  <si>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</si>
  <si>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</si>
  <si>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</si>
  <si>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</si>
  <si>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</si>
  <si>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</si>
  <si>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</si>
  <si>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</si>
  <si>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</si>
  <si>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</si>
  <si>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</si>
  <si>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</si>
  <si>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</si>
  <si>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</si>
  <si>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</si>
  <si>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</si>
  <si>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</si>
  <si>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</si>
  <si>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</si>
  <si>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</si>
  <si>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</si>
  <si>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</si>
  <si>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</si>
  <si>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</si>
  <si>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>.     B. HAYVANSAL ÜRÜNLER</t>
  </si>
  <si>
    <t xml:space="preserve"> Su Ürünleri ve Hayvansal Mamuller</t>
  </si>
  <si>
    <t>.     C. AĞAÇ VE ORMAN ÜRÜNLERİ</t>
  </si>
  <si>
    <t xml:space="preserve"> Mobilya, 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</si>
  <si>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</si>
  <si>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</si>
  <si>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</si>
  <si>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</si>
  <si>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</si>
  <si>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</si>
  <si>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</si>
  <si>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</si>
  <si>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</si>
  <si>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</si>
  <si>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</si>
  <si>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</si>
  <si>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</si>
  <si>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</si>
  <si>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</si>
  <si>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</si>
  <si>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</si>
  <si>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</si>
  <si>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</si>
  <si>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>.III. MADENCİLİK</t>
  </si>
  <si>
    <t>.     A. MADENCİLİK ÜRÜNLERİ</t>
  </si>
  <si>
    <t xml:space="preserve"> Madencilik Ürünleri</t>
  </si>
  <si>
    <t>.                        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</si>
</sst>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left"/>
    </xf>
    <xf numFmtId="0" fontId="0" fillId="0" borderId="0" xfId="0" applyAlignme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4" xfId="0" applyFont="1" applyFill="1" applyBorder="1"/>
    <xf numFmtId="3" fontId="10" fillId="2" borderId="5" xfId="0" applyNumberFormat="1" applyFont="1" applyFill="1" applyBorder="1"/>
    <xf numFmtId="3" fontId="10" fillId="2" borderId="6" xfId="0" applyNumberFormat="1" applyFont="1" applyFill="1" applyBorder="1"/>
    <xf numFmtId="0" fontId="11" fillId="2" borderId="4" xfId="0" applyFont="1" applyFill="1" applyBorder="1"/>
    <xf numFmtId="3" fontId="10" fillId="2" borderId="0" xfId="0" applyNumberFormat="1" applyFont="1" applyFill="1" applyBorder="1"/>
    <xf numFmtId="3" fontId="10" fillId="2" borderId="7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2" borderId="4" xfId="0" applyFont="1" applyFill="1" applyBorder="1"/>
    <xf numFmtId="3" fontId="14" fillId="2" borderId="0" xfId="0" applyNumberFormat="1" applyFont="1" applyFill="1" applyBorder="1"/>
    <xf numFmtId="3" fontId="14" fillId="2" borderId="7" xfId="0" applyNumberFormat="1" applyFont="1" applyFill="1" applyBorder="1"/>
    <xf numFmtId="3" fontId="15" fillId="2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16" fillId="0" borderId="0" xfId="0" applyFont="1"/>
    <xf numFmtId="0" fontId="17" fillId="0" borderId="0" xfId="0" applyFont="1"/>
    <xf numFmtId="3" fontId="11" fillId="2" borderId="0" xfId="0" applyNumberFormat="1" applyFont="1" applyFill="1" applyBorder="1"/>
    <xf numFmtId="3" fontId="10" fillId="2" borderId="8" xfId="0" applyNumberFormat="1" applyFont="1" applyFill="1" applyBorder="1"/>
    <xf numFmtId="0" fontId="10" fillId="2" borderId="9" xfId="0" applyFont="1" applyFill="1" applyBorder="1" applyAlignment="1">
      <alignment horizontal="center"/>
    </xf>
    <xf numFmtId="3" fontId="10" fillId="2" borderId="10" xfId="0" applyNumberFormat="1" applyFont="1" applyFill="1" applyBorder="1"/>
    <xf numFmtId="0" fontId="18" fillId="0" borderId="0" xfId="0" applyFont="1"/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A3" sqref="A3"/>
    </sheetView>
  </sheetViews>
  <sheetFormatPr defaultRowHeight="13.2" x14ac:dyDescent="0.25"/>
  <cols>
    <col min="1" max="1" width="50.33203125" customWidth="1"/>
    <col min="2" max="4" width="11.33203125" bestFit="1" customWidth="1"/>
    <col min="5" max="5" width="8.44140625" bestFit="1" customWidth="1"/>
    <col min="6" max="6" width="8.33203125" bestFit="1" customWidth="1"/>
    <col min="7" max="7" width="11.44140625" bestFit="1" customWidth="1"/>
    <col min="8" max="8" width="11" bestFit="1" customWidth="1"/>
    <col min="9" max="9" width="12.5546875" bestFit="1" customWidth="1"/>
    <col min="10" max="10" width="8.88671875" bestFit="1" customWidth="1"/>
    <col min="11" max="11" width="7" bestFit="1" customWidth="1"/>
    <col min="12" max="12" width="8.5546875" bestFit="1" customWidth="1"/>
    <col min="13" max="13" width="9.88671875" bestFit="1" customWidth="1"/>
    <col min="14" max="14" width="11.33203125" bestFit="1" customWidth="1"/>
  </cols>
  <sheetData>
    <row r="1" spans="1:16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6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3.8" thickBot="1" x14ac:dyDescent="0.3">
      <c r="A3" s="6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6" ht="16.2" thickBot="1" x14ac:dyDescent="0.3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1" t="s">
        <v>15</v>
      </c>
      <c r="O4" s="12"/>
      <c r="P4" s="13"/>
    </row>
    <row r="5" spans="1:16" ht="14.4" thickTop="1" x14ac:dyDescent="0.25">
      <c r="A5" s="14" t="s">
        <v>16</v>
      </c>
      <c r="B5" s="15">
        <f t="shared" ref="B5:N5" si="0">B6+B15+B17</f>
        <v>3012400.91304</v>
      </c>
      <c r="C5" s="15">
        <f t="shared" si="0"/>
        <v>2958409.2532000002</v>
      </c>
      <c r="D5" s="15">
        <f t="shared" si="0"/>
        <v>3142473.2276599999</v>
      </c>
      <c r="E5" s="15">
        <f t="shared" si="0"/>
        <v>0</v>
      </c>
      <c r="F5" s="15">
        <f t="shared" si="0"/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6">
        <f t="shared" si="0"/>
        <v>9113283.3938999996</v>
      </c>
      <c r="O5" s="8"/>
    </row>
    <row r="6" spans="1:16" ht="13.8" x14ac:dyDescent="0.25">
      <c r="A6" s="17" t="s">
        <v>17</v>
      </c>
      <c r="B6" s="18">
        <f t="shared" ref="B6:N6" si="1">B7+B8+B9+B10+B11+B12+B13+B14</f>
        <v>2119014.60482</v>
      </c>
      <c r="C6" s="18">
        <f t="shared" si="1"/>
        <v>2075855.4518600001</v>
      </c>
      <c r="D6" s="18">
        <f t="shared" si="1"/>
        <v>2164301.3551399997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  <c r="I6" s="18">
        <f t="shared" si="1"/>
        <v>0</v>
      </c>
      <c r="J6" s="18">
        <f t="shared" si="1"/>
        <v>0</v>
      </c>
      <c r="K6" s="18">
        <f t="shared" si="1"/>
        <v>0</v>
      </c>
      <c r="L6" s="18">
        <f t="shared" si="1"/>
        <v>0</v>
      </c>
      <c r="M6" s="18">
        <f t="shared" si="1"/>
        <v>0</v>
      </c>
      <c r="N6" s="19">
        <f t="shared" si="1"/>
        <v>6359171.41182</v>
      </c>
      <c r="O6" s="20"/>
      <c r="P6" s="21"/>
    </row>
    <row r="7" spans="1:16" x14ac:dyDescent="0.25">
      <c r="A7" s="22" t="s">
        <v>18</v>
      </c>
      <c r="B7" s="23">
        <v>1026829.82343</v>
      </c>
      <c r="C7" s="23">
        <v>1064970.7855400001</v>
      </c>
      <c r="D7" s="23">
        <v>1125691.30746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4">
        <v>3217491.9164300002</v>
      </c>
      <c r="O7" s="8"/>
    </row>
    <row r="8" spans="1:16" x14ac:dyDescent="0.25">
      <c r="A8" s="22" t="s">
        <v>19</v>
      </c>
      <c r="B8" s="23">
        <v>353231.04644000001</v>
      </c>
      <c r="C8" s="23">
        <v>319228.95542999997</v>
      </c>
      <c r="D8" s="23">
        <v>298755.66269999999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4">
        <v>971215.66457000002</v>
      </c>
      <c r="O8" s="8"/>
    </row>
    <row r="9" spans="1:16" x14ac:dyDescent="0.25">
      <c r="A9" s="22" t="s">
        <v>20</v>
      </c>
      <c r="B9" s="23">
        <v>210407.02460999999</v>
      </c>
      <c r="C9" s="23">
        <v>199142.00245</v>
      </c>
      <c r="D9" s="23">
        <v>224790.12427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4">
        <v>634339.15133000002</v>
      </c>
      <c r="O9" s="8"/>
    </row>
    <row r="10" spans="1:16" x14ac:dyDescent="0.25">
      <c r="A10" s="22" t="s">
        <v>21</v>
      </c>
      <c r="B10" s="23">
        <v>164567.72263999999</v>
      </c>
      <c r="C10" s="23">
        <v>146563.74961</v>
      </c>
      <c r="D10" s="23">
        <v>163177.39687999999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4">
        <v>474308.86913000001</v>
      </c>
      <c r="O10" s="8"/>
    </row>
    <row r="11" spans="1:16" x14ac:dyDescent="0.25">
      <c r="A11" s="22" t="s">
        <v>22</v>
      </c>
      <c r="B11" s="23">
        <v>208324.00883000001</v>
      </c>
      <c r="C11" s="23">
        <v>217622.74570999999</v>
      </c>
      <c r="D11" s="23">
        <v>217733.51900999999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4">
        <v>643680.27355000004</v>
      </c>
      <c r="O11" s="8"/>
    </row>
    <row r="12" spans="1:16" x14ac:dyDescent="0.25">
      <c r="A12" s="22" t="s">
        <v>23</v>
      </c>
      <c r="B12" s="23">
        <v>51262.624709999996</v>
      </c>
      <c r="C12" s="23">
        <v>41184.703880000001</v>
      </c>
      <c r="D12" s="23">
        <v>52866.562619999997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4">
        <v>145313.89121</v>
      </c>
      <c r="O12" s="8"/>
    </row>
    <row r="13" spans="1:16" x14ac:dyDescent="0.25">
      <c r="A13" s="22" t="s">
        <v>24</v>
      </c>
      <c r="B13" s="23">
        <v>86044.394719999997</v>
      </c>
      <c r="C13" s="23">
        <v>67747.011870000002</v>
      </c>
      <c r="D13" s="23">
        <v>62793.522810000002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4">
        <v>216584.92939999999</v>
      </c>
      <c r="O13" s="8"/>
    </row>
    <row r="14" spans="1:16" x14ac:dyDescent="0.25">
      <c r="A14" s="22" t="s">
        <v>25</v>
      </c>
      <c r="B14" s="23">
        <v>18347.959439999999</v>
      </c>
      <c r="C14" s="23">
        <v>19395.497370000001</v>
      </c>
      <c r="D14" s="23">
        <v>18493.259389999999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v>56236.716200000003</v>
      </c>
      <c r="O14" s="8"/>
    </row>
    <row r="15" spans="1:16" ht="13.8" x14ac:dyDescent="0.25">
      <c r="A15" s="17" t="s">
        <v>26</v>
      </c>
      <c r="B15" s="18">
        <f t="shared" ref="B15:N15" si="2">B16</f>
        <v>284510.22687999997</v>
      </c>
      <c r="C15" s="18">
        <f t="shared" si="2"/>
        <v>275688.18212999997</v>
      </c>
      <c r="D15" s="18">
        <f t="shared" si="2"/>
        <v>305456.34278000001</v>
      </c>
      <c r="E15" s="18">
        <f t="shared" si="2"/>
        <v>0</v>
      </c>
      <c r="F15" s="18">
        <f t="shared" si="2"/>
        <v>0</v>
      </c>
      <c r="G15" s="18">
        <f t="shared" si="2"/>
        <v>0</v>
      </c>
      <c r="H15" s="18">
        <f t="shared" si="2"/>
        <v>0</v>
      </c>
      <c r="I15" s="18">
        <f t="shared" si="2"/>
        <v>0</v>
      </c>
      <c r="J15" s="18">
        <f t="shared" si="2"/>
        <v>0</v>
      </c>
      <c r="K15" s="18">
        <f t="shared" si="2"/>
        <v>0</v>
      </c>
      <c r="L15" s="18">
        <f t="shared" si="2"/>
        <v>0</v>
      </c>
      <c r="M15" s="18">
        <f t="shared" si="2"/>
        <v>0</v>
      </c>
      <c r="N15" s="19">
        <f t="shared" si="2"/>
        <v>865654.75179000001</v>
      </c>
      <c r="O15" s="20"/>
      <c r="P15" s="21"/>
    </row>
    <row r="16" spans="1:16" ht="13.8" x14ac:dyDescent="0.25">
      <c r="A16" s="22" t="s">
        <v>27</v>
      </c>
      <c r="B16" s="25">
        <v>284510.22687999997</v>
      </c>
      <c r="C16" s="25">
        <v>275688.18212999997</v>
      </c>
      <c r="D16" s="25">
        <v>305456.34278000001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4">
        <v>865654.75179000001</v>
      </c>
      <c r="O16" s="20"/>
      <c r="P16" s="21"/>
    </row>
    <row r="17" spans="1:16" ht="13.8" x14ac:dyDescent="0.25">
      <c r="A17" s="17" t="s">
        <v>28</v>
      </c>
      <c r="B17" s="18">
        <f t="shared" ref="B17:N17" si="3">B18</f>
        <v>608876.08134000003</v>
      </c>
      <c r="C17" s="18">
        <f t="shared" si="3"/>
        <v>606865.61921000003</v>
      </c>
      <c r="D17" s="18">
        <f t="shared" si="3"/>
        <v>672715.52974000003</v>
      </c>
      <c r="E17" s="18">
        <f t="shared" si="3"/>
        <v>0</v>
      </c>
      <c r="F17" s="18">
        <f t="shared" si="3"/>
        <v>0</v>
      </c>
      <c r="G17" s="18">
        <f t="shared" si="3"/>
        <v>0</v>
      </c>
      <c r="H17" s="18">
        <f t="shared" si="3"/>
        <v>0</v>
      </c>
      <c r="I17" s="18">
        <f t="shared" si="3"/>
        <v>0</v>
      </c>
      <c r="J17" s="18">
        <f t="shared" si="3"/>
        <v>0</v>
      </c>
      <c r="K17" s="18">
        <f t="shared" si="3"/>
        <v>0</v>
      </c>
      <c r="L17" s="18">
        <f t="shared" si="3"/>
        <v>0</v>
      </c>
      <c r="M17" s="18">
        <f t="shared" si="3"/>
        <v>0</v>
      </c>
      <c r="N17" s="19">
        <f t="shared" si="3"/>
        <v>1888457.2302900001</v>
      </c>
      <c r="O17" s="20"/>
      <c r="P17" s="21"/>
    </row>
    <row r="18" spans="1:16" ht="13.8" x14ac:dyDescent="0.25">
      <c r="A18" s="22" t="s">
        <v>29</v>
      </c>
      <c r="B18" s="25">
        <v>608876.08134000003</v>
      </c>
      <c r="C18" s="25">
        <v>606865.61921000003</v>
      </c>
      <c r="D18" s="25">
        <v>672715.52974000003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4">
        <v>1888457.2302900001</v>
      </c>
      <c r="O18" s="20"/>
      <c r="P18" s="21"/>
    </row>
    <row r="19" spans="1:16" ht="15" x14ac:dyDescent="0.25">
      <c r="A19" s="14" t="s">
        <v>30</v>
      </c>
      <c r="B19" s="18">
        <f t="shared" ref="B19:N19" si="4">B20+B24+B26</f>
        <v>14947830.59773</v>
      </c>
      <c r="C19" s="18">
        <f t="shared" si="4"/>
        <v>14676485.90803</v>
      </c>
      <c r="D19" s="18">
        <f t="shared" si="4"/>
        <v>16496835.629560001</v>
      </c>
      <c r="E19" s="18">
        <f t="shared" si="4"/>
        <v>0</v>
      </c>
      <c r="F19" s="18">
        <f t="shared" si="4"/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  <c r="J19" s="18">
        <f t="shared" si="4"/>
        <v>0</v>
      </c>
      <c r="K19" s="18">
        <f t="shared" si="4"/>
        <v>0</v>
      </c>
      <c r="L19" s="18">
        <f t="shared" si="4"/>
        <v>0</v>
      </c>
      <c r="M19" s="18">
        <f t="shared" si="4"/>
        <v>0</v>
      </c>
      <c r="N19" s="19">
        <f t="shared" si="4"/>
        <v>46121152.135319993</v>
      </c>
      <c r="O19" s="26"/>
      <c r="P19" s="27"/>
    </row>
    <row r="20" spans="1:16" ht="14.4" x14ac:dyDescent="0.3">
      <c r="A20" s="17" t="s">
        <v>31</v>
      </c>
      <c r="B20" s="18">
        <f t="shared" ref="B20:N20" si="5">B21+B22+B23</f>
        <v>1181249.3868800001</v>
      </c>
      <c r="C20" s="18">
        <f t="shared" si="5"/>
        <v>1117645.80107</v>
      </c>
      <c r="D20" s="18">
        <f t="shared" si="5"/>
        <v>1215545.8441600001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9">
        <f t="shared" si="5"/>
        <v>3514441.03211</v>
      </c>
      <c r="O20" s="28"/>
      <c r="P20" s="29"/>
    </row>
    <row r="21" spans="1:16" x14ac:dyDescent="0.25">
      <c r="A21" s="22" t="s">
        <v>32</v>
      </c>
      <c r="B21" s="23">
        <v>825600.31779999996</v>
      </c>
      <c r="C21" s="23">
        <v>757630.79789000005</v>
      </c>
      <c r="D21" s="23">
        <v>840063.87777999998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4">
        <v>2423294.9934700001</v>
      </c>
      <c r="O21" s="8"/>
    </row>
    <row r="22" spans="1:16" x14ac:dyDescent="0.25">
      <c r="A22" s="22" t="s">
        <v>33</v>
      </c>
      <c r="B22" s="23">
        <v>126434.4322</v>
      </c>
      <c r="C22" s="23">
        <v>132321.81982999999</v>
      </c>
      <c r="D22" s="23">
        <v>140991.77716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v>399748.02918999997</v>
      </c>
      <c r="O22" s="8"/>
    </row>
    <row r="23" spans="1:16" x14ac:dyDescent="0.25">
      <c r="A23" s="22" t="s">
        <v>34</v>
      </c>
      <c r="B23" s="23">
        <v>229214.63688000001</v>
      </c>
      <c r="C23" s="23">
        <v>227693.18335000001</v>
      </c>
      <c r="D23" s="23">
        <v>234490.18922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4">
        <v>691398.00945000001</v>
      </c>
      <c r="O23" s="8"/>
    </row>
    <row r="24" spans="1:16" ht="14.4" x14ac:dyDescent="0.3">
      <c r="A24" s="17" t="s">
        <v>35</v>
      </c>
      <c r="B24" s="18">
        <f t="shared" ref="B24:N24" si="6">B25</f>
        <v>2550006.4167399998</v>
      </c>
      <c r="C24" s="18">
        <f t="shared" si="6"/>
        <v>2493710.1309799999</v>
      </c>
      <c r="D24" s="18">
        <f t="shared" si="6"/>
        <v>2729593.5789800002</v>
      </c>
      <c r="E24" s="18">
        <f t="shared" si="6"/>
        <v>0</v>
      </c>
      <c r="F24" s="18">
        <f t="shared" si="6"/>
        <v>0</v>
      </c>
      <c r="G24" s="18">
        <f t="shared" si="6"/>
        <v>0</v>
      </c>
      <c r="H24" s="18">
        <f t="shared" si="6"/>
        <v>0</v>
      </c>
      <c r="I24" s="18">
        <f t="shared" si="6"/>
        <v>0</v>
      </c>
      <c r="J24" s="18">
        <f t="shared" si="6"/>
        <v>0</v>
      </c>
      <c r="K24" s="18">
        <f t="shared" si="6"/>
        <v>0</v>
      </c>
      <c r="L24" s="18">
        <f t="shared" si="6"/>
        <v>0</v>
      </c>
      <c r="M24" s="18">
        <f t="shared" si="6"/>
        <v>0</v>
      </c>
      <c r="N24" s="19">
        <f t="shared" si="6"/>
        <v>7773310.1266999999</v>
      </c>
      <c r="O24" s="28"/>
      <c r="P24" s="29"/>
    </row>
    <row r="25" spans="1:16" ht="14.4" x14ac:dyDescent="0.3">
      <c r="A25" s="22" t="s">
        <v>36</v>
      </c>
      <c r="B25" s="25">
        <v>2550006.4167399998</v>
      </c>
      <c r="C25" s="25">
        <v>2493710.1309799999</v>
      </c>
      <c r="D25" s="25">
        <v>2729593.5789800002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4">
        <v>7773310.1266999999</v>
      </c>
      <c r="O25" s="28"/>
      <c r="P25" s="29"/>
    </row>
    <row r="26" spans="1:16" ht="14.4" x14ac:dyDescent="0.3">
      <c r="A26" s="17" t="s">
        <v>37</v>
      </c>
      <c r="B26" s="18">
        <f t="shared" ref="B26:N26" si="7">B27+B28+B29+B30+B31+B32+B33+B34+B35+B36+B37</f>
        <v>11216574.79411</v>
      </c>
      <c r="C26" s="18">
        <f t="shared" si="7"/>
        <v>11065129.975979999</v>
      </c>
      <c r="D26" s="18">
        <f t="shared" si="7"/>
        <v>12551696.206420001</v>
      </c>
      <c r="E26" s="18">
        <f t="shared" si="7"/>
        <v>0</v>
      </c>
      <c r="F26" s="18">
        <f t="shared" si="7"/>
        <v>0</v>
      </c>
      <c r="G26" s="18">
        <f t="shared" si="7"/>
        <v>0</v>
      </c>
      <c r="H26" s="18">
        <f t="shared" si="7"/>
        <v>0</v>
      </c>
      <c r="I26" s="18">
        <f t="shared" si="7"/>
        <v>0</v>
      </c>
      <c r="J26" s="18">
        <f t="shared" si="7"/>
        <v>0</v>
      </c>
      <c r="K26" s="18">
        <f t="shared" si="7"/>
        <v>0</v>
      </c>
      <c r="L26" s="18">
        <f t="shared" si="7"/>
        <v>0</v>
      </c>
      <c r="M26" s="18">
        <f t="shared" si="7"/>
        <v>0</v>
      </c>
      <c r="N26" s="19">
        <f t="shared" si="7"/>
        <v>34833400.976509996</v>
      </c>
      <c r="O26" s="28"/>
      <c r="P26" s="29"/>
    </row>
    <row r="27" spans="1:16" x14ac:dyDescent="0.25">
      <c r="A27" s="22" t="s">
        <v>38</v>
      </c>
      <c r="B27" s="23">
        <v>1410732.31776</v>
      </c>
      <c r="C27" s="23">
        <v>1357038.75557</v>
      </c>
      <c r="D27" s="23">
        <v>1417151.5267099999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4">
        <v>4184922.6000399999</v>
      </c>
      <c r="O27" s="8"/>
    </row>
    <row r="28" spans="1:16" x14ac:dyDescent="0.25">
      <c r="A28" s="22" t="s">
        <v>39</v>
      </c>
      <c r="B28" s="23">
        <v>2996918.5142399999</v>
      </c>
      <c r="C28" s="23">
        <v>2980039.7142400001</v>
      </c>
      <c r="D28" s="23">
        <v>3517875.5492400001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9494833.7777200006</v>
      </c>
      <c r="O28" s="8"/>
    </row>
    <row r="29" spans="1:16" x14ac:dyDescent="0.25">
      <c r="A29" s="22" t="s">
        <v>40</v>
      </c>
      <c r="B29" s="23">
        <v>82415.475059999997</v>
      </c>
      <c r="C29" s="23">
        <v>158789.88097</v>
      </c>
      <c r="D29" s="23">
        <v>86375.22107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4">
        <v>327580.57709999999</v>
      </c>
      <c r="O29" s="8"/>
    </row>
    <row r="30" spans="1:16" x14ac:dyDescent="0.25">
      <c r="A30" s="22" t="s">
        <v>41</v>
      </c>
      <c r="B30" s="23">
        <v>1224176.9879300001</v>
      </c>
      <c r="C30" s="23">
        <v>1295030.79299</v>
      </c>
      <c r="D30" s="23">
        <v>1481583.07015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4">
        <v>4000790.8510699999</v>
      </c>
      <c r="O30" s="8"/>
    </row>
    <row r="31" spans="1:16" x14ac:dyDescent="0.25">
      <c r="A31" s="22" t="s">
        <v>42</v>
      </c>
      <c r="B31" s="23">
        <v>791155.07440000004</v>
      </c>
      <c r="C31" s="23">
        <v>809144.37396</v>
      </c>
      <c r="D31" s="23">
        <v>916602.78642999998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4">
        <v>2516902.2347900001</v>
      </c>
      <c r="O31" s="8"/>
    </row>
    <row r="32" spans="1:16" x14ac:dyDescent="0.25">
      <c r="A32" s="22" t="s">
        <v>43</v>
      </c>
      <c r="B32" s="23">
        <v>1010658.63622</v>
      </c>
      <c r="C32" s="23">
        <v>1020652.80385</v>
      </c>
      <c r="D32" s="23">
        <v>1136798.4270800001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4">
        <v>3168109.8671499998</v>
      </c>
      <c r="O32" s="8"/>
    </row>
    <row r="33" spans="1:16" x14ac:dyDescent="0.25">
      <c r="A33" s="22" t="s">
        <v>44</v>
      </c>
      <c r="B33" s="23">
        <v>1248911.21591</v>
      </c>
      <c r="C33" s="23">
        <v>1236542.4233599999</v>
      </c>
      <c r="D33" s="23">
        <v>1549577.1271599999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4">
        <v>4035030.7664299998</v>
      </c>
      <c r="O33" s="8"/>
    </row>
    <row r="34" spans="1:16" x14ac:dyDescent="0.25">
      <c r="A34" s="22" t="s">
        <v>45</v>
      </c>
      <c r="B34" s="23">
        <v>317766.29973999999</v>
      </c>
      <c r="C34" s="23">
        <v>320864.16720000003</v>
      </c>
      <c r="D34" s="23">
        <v>376488.21490000002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4">
        <v>1015118.68184</v>
      </c>
      <c r="O34" s="8"/>
    </row>
    <row r="35" spans="1:16" x14ac:dyDescent="0.25">
      <c r="A35" s="22" t="s">
        <v>46</v>
      </c>
      <c r="B35" s="23">
        <v>1163961.51373</v>
      </c>
      <c r="C35" s="23">
        <v>860598.94495999999</v>
      </c>
      <c r="D35" s="23">
        <v>545521.36695000005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4">
        <v>2570081.8256399999</v>
      </c>
      <c r="O35" s="8"/>
    </row>
    <row r="36" spans="1:16" ht="15" x14ac:dyDescent="0.25">
      <c r="A36" s="22" t="s">
        <v>47</v>
      </c>
      <c r="B36" s="23">
        <v>380195.41723999998</v>
      </c>
      <c r="C36" s="23">
        <v>435249.14922000002</v>
      </c>
      <c r="D36" s="23">
        <v>884253.84154000005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4">
        <v>1699698.4080000001</v>
      </c>
      <c r="O36" s="26"/>
      <c r="P36" s="27"/>
    </row>
    <row r="37" spans="1:16" ht="15" x14ac:dyDescent="0.25">
      <c r="A37" s="22" t="s">
        <v>48</v>
      </c>
      <c r="B37" s="23">
        <v>589683.34187999996</v>
      </c>
      <c r="C37" s="23">
        <v>591178.96965999994</v>
      </c>
      <c r="D37" s="23">
        <v>639469.07519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4">
        <v>1820331.3867299999</v>
      </c>
      <c r="O37" s="26"/>
      <c r="P37" s="27"/>
    </row>
    <row r="38" spans="1:16" ht="15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6"/>
      <c r="P38" s="27"/>
    </row>
    <row r="39" spans="1:16" ht="15" x14ac:dyDescent="0.25">
      <c r="A39" s="17" t="s">
        <v>49</v>
      </c>
      <c r="B39" s="30">
        <f t="shared" ref="B39:N39" si="8">B41</f>
        <v>457431.40500000003</v>
      </c>
      <c r="C39" s="30">
        <f t="shared" si="8"/>
        <v>418490.70938999997</v>
      </c>
      <c r="D39" s="30">
        <f t="shared" si="8"/>
        <v>496923.49219999998</v>
      </c>
      <c r="E39" s="30">
        <f t="shared" si="8"/>
        <v>0</v>
      </c>
      <c r="F39" s="30">
        <f t="shared" si="8"/>
        <v>0</v>
      </c>
      <c r="G39" s="30">
        <f t="shared" si="8"/>
        <v>0</v>
      </c>
      <c r="H39" s="30">
        <f t="shared" si="8"/>
        <v>0</v>
      </c>
      <c r="I39" s="30">
        <f t="shared" si="8"/>
        <v>0</v>
      </c>
      <c r="J39" s="30">
        <f t="shared" si="8"/>
        <v>0</v>
      </c>
      <c r="K39" s="30">
        <f t="shared" si="8"/>
        <v>0</v>
      </c>
      <c r="L39" s="30">
        <f t="shared" si="8"/>
        <v>0</v>
      </c>
      <c r="M39" s="30">
        <f t="shared" si="8"/>
        <v>0</v>
      </c>
      <c r="N39" s="19">
        <f t="shared" si="8"/>
        <v>1372845.60659</v>
      </c>
      <c r="O39" s="26"/>
      <c r="P39" s="27"/>
    </row>
    <row r="40" spans="1:16" ht="15" x14ac:dyDescent="0.25">
      <c r="A40" s="17" t="s">
        <v>50</v>
      </c>
      <c r="B40" s="18">
        <f t="shared" ref="B40:N40" si="9">B41</f>
        <v>457431.40500000003</v>
      </c>
      <c r="C40" s="18">
        <f t="shared" si="9"/>
        <v>418490.70938999997</v>
      </c>
      <c r="D40" s="18">
        <f t="shared" si="9"/>
        <v>496923.49219999998</v>
      </c>
      <c r="E40" s="18">
        <f t="shared" si="9"/>
        <v>0</v>
      </c>
      <c r="F40" s="18">
        <f t="shared" si="9"/>
        <v>0</v>
      </c>
      <c r="G40" s="18">
        <f t="shared" si="9"/>
        <v>0</v>
      </c>
      <c r="H40" s="18">
        <f t="shared" si="9"/>
        <v>0</v>
      </c>
      <c r="I40" s="18">
        <f t="shared" si="9"/>
        <v>0</v>
      </c>
      <c r="J40" s="18">
        <f t="shared" si="9"/>
        <v>0</v>
      </c>
      <c r="K40" s="18">
        <f t="shared" si="9"/>
        <v>0</v>
      </c>
      <c r="L40" s="18">
        <f t="shared" si="9"/>
        <v>0</v>
      </c>
      <c r="M40" s="18">
        <f t="shared" si="9"/>
        <v>0</v>
      </c>
      <c r="N40" s="19">
        <f t="shared" si="9"/>
        <v>1372845.60659</v>
      </c>
      <c r="O40" s="26"/>
      <c r="P40" s="27"/>
    </row>
    <row r="41" spans="1:16" ht="15.6" thickBot="1" x14ac:dyDescent="0.3">
      <c r="A41" s="22" t="s">
        <v>51</v>
      </c>
      <c r="B41" s="23">
        <v>457431.40500000003</v>
      </c>
      <c r="C41" s="23">
        <v>418490.70938999997</v>
      </c>
      <c r="D41" s="23">
        <v>496923.49219999998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31">
        <v>1372845.60659</v>
      </c>
      <c r="O41" s="26"/>
      <c r="P41" s="27"/>
    </row>
    <row r="42" spans="1:16" ht="16.2" thickBot="1" x14ac:dyDescent="0.35">
      <c r="A42" s="32" t="s">
        <v>52</v>
      </c>
      <c r="B42" s="33">
        <f t="shared" ref="B42:N42" si="10">B5+B19+B39</f>
        <v>18417662.915770002</v>
      </c>
      <c r="C42" s="33">
        <f t="shared" si="10"/>
        <v>18053385.870619997</v>
      </c>
      <c r="D42" s="33">
        <f t="shared" si="10"/>
        <v>20136232.34942</v>
      </c>
      <c r="E42" s="33">
        <f t="shared" si="10"/>
        <v>0</v>
      </c>
      <c r="F42" s="33">
        <f t="shared" si="10"/>
        <v>0</v>
      </c>
      <c r="G42" s="33">
        <f t="shared" si="10"/>
        <v>0</v>
      </c>
      <c r="H42" s="33">
        <f t="shared" si="10"/>
        <v>0</v>
      </c>
      <c r="I42" s="33">
        <f t="shared" si="10"/>
        <v>0</v>
      </c>
      <c r="J42" s="33">
        <f t="shared" si="10"/>
        <v>0</v>
      </c>
      <c r="K42" s="33">
        <f t="shared" si="10"/>
        <v>0</v>
      </c>
      <c r="L42" s="33">
        <f t="shared" si="10"/>
        <v>0</v>
      </c>
      <c r="M42" s="33">
        <f t="shared" si="10"/>
        <v>0</v>
      </c>
      <c r="N42" s="33">
        <f t="shared" si="10"/>
        <v>56607281.135809995</v>
      </c>
      <c r="O42" s="34"/>
      <c r="P42" s="35"/>
    </row>
  </sheetData>
  <mergeCells count="2">
    <mergeCell ref="B1:M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2025-04-04T08:04:15Z</dcterms:created>
  <dcterms:modified xsi:type="dcterms:W3CDTF">2025-04-04T08:04:27Z</dcterms:modified>
</cp:coreProperties>
</file>